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codeName="ThisWorkbook" hidePivotFieldList="1"/>
  <mc:AlternateContent xmlns:mc="http://schemas.openxmlformats.org/markup-compatibility/2006">
    <mc:Choice Requires="x15">
      <x15ac:absPath xmlns:x15ac="http://schemas.microsoft.com/office/spreadsheetml/2010/11/ac" url="C:\Users\giord\Downloads\File\2.Poli\Anno 5\Tesi\10. Attachments\"/>
    </mc:Choice>
  </mc:AlternateContent>
  <xr:revisionPtr revIDLastSave="0" documentId="13_ncr:1_{6BB07138-70E9-4D13-B4DC-150B480F5F73}" xr6:coauthVersionLast="43" xr6:coauthVersionMax="43" xr10:uidLastSave="{00000000-0000-0000-0000-000000000000}"/>
  <bookViews>
    <workbookView xWindow="-110" yWindow="-110" windowWidth="19420" windowHeight="10420" xr2:uid="{00000000-000D-0000-FFFF-FFFF00000000}"/>
  </bookViews>
  <sheets>
    <sheet name="Detailed VALUE CHAIN ITA" sheetId="1" r:id="rId1"/>
    <sheet name="Value chain simplification" sheetId="7" r:id="rId2"/>
    <sheet name="EV manufacturer analysis" sheetId="8" state="hidden" r:id="rId3"/>
  </sheets>
  <definedNames>
    <definedName name="_xlnm._FilterDatabase" localSheetId="0" hidden="1">'Detailed VALUE CHAIN ITA'!$A$7:$BW$107</definedName>
    <definedName name="_xlnm._FilterDatabase" localSheetId="1" hidden="1">'Value chain simplification'!$A$7:$Q$107</definedName>
    <definedName name="_xlnm.Criteria" localSheetId="0">'Detailed VALUE CHAIN ITA'!$CB$7:$CD$10</definedName>
    <definedName name="_xlnm.Criteria" localSheetId="1">'Value chain simplification'!$X$7:$Z$9</definedName>
  </definedNames>
  <calcPr calcId="191029"/>
  <pivotCaches>
    <pivotCache cacheId="0" r:id="rId4"/>
  </pivotCaches>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 name="Table" connection="Connection"/>
        </x15:modelTables>
      </x15:dataModel>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06" i="7" l="1"/>
  <c r="G24" i="7" l="1"/>
  <c r="G16" i="7"/>
  <c r="G57" i="7"/>
  <c r="P106" i="7" l="1"/>
  <c r="O106" i="7"/>
  <c r="N106" i="7"/>
  <c r="M106" i="7"/>
  <c r="L106" i="7"/>
  <c r="K106" i="7"/>
  <c r="J106" i="7"/>
  <c r="I106" i="7"/>
  <c r="H106" i="7"/>
  <c r="G106" i="7"/>
  <c r="F106" i="7"/>
  <c r="D106" i="7"/>
  <c r="C107" i="7"/>
  <c r="B107" i="7"/>
  <c r="C106" i="7"/>
  <c r="M68" i="7" l="1"/>
  <c r="L68" i="7"/>
  <c r="K68" i="7"/>
  <c r="J68" i="7"/>
  <c r="I68" i="7"/>
  <c r="H68" i="7"/>
  <c r="M105" i="7" l="1"/>
  <c r="M104" i="7"/>
  <c r="M103" i="7"/>
  <c r="M102" i="7"/>
  <c r="M101" i="7"/>
  <c r="M100" i="7"/>
  <c r="M99" i="7"/>
  <c r="M98" i="7"/>
  <c r="M97" i="7"/>
  <c r="M96" i="7"/>
  <c r="M95" i="7"/>
  <c r="M94" i="7"/>
  <c r="M93" i="7"/>
  <c r="M92" i="7"/>
  <c r="M91" i="7"/>
  <c r="M90" i="7"/>
  <c r="M89" i="7"/>
  <c r="M88" i="7"/>
  <c r="M87" i="7"/>
  <c r="M86" i="7"/>
  <c r="M85" i="7"/>
  <c r="M84" i="7"/>
  <c r="M83" i="7"/>
  <c r="M82" i="7"/>
  <c r="M81" i="7"/>
  <c r="M80" i="7"/>
  <c r="M79" i="7"/>
  <c r="M78" i="7"/>
  <c r="M77" i="7"/>
  <c r="M76" i="7"/>
  <c r="M75" i="7"/>
  <c r="M74" i="7"/>
  <c r="M73" i="7"/>
  <c r="M72" i="7"/>
  <c r="M71" i="7"/>
  <c r="M70" i="7"/>
  <c r="M69" i="7"/>
  <c r="M67" i="7"/>
  <c r="M66" i="7"/>
  <c r="M65" i="7"/>
  <c r="M64" i="7"/>
  <c r="M63" i="7"/>
  <c r="M62" i="7"/>
  <c r="M61" i="7"/>
  <c r="M60" i="7"/>
  <c r="M59" i="7"/>
  <c r="M58" i="7"/>
  <c r="M57" i="7"/>
  <c r="M56" i="7"/>
  <c r="M55" i="7"/>
  <c r="M54" i="7"/>
  <c r="M53" i="7"/>
  <c r="M52" i="7"/>
  <c r="M51" i="7"/>
  <c r="M50" i="7"/>
  <c r="M49" i="7"/>
  <c r="M48" i="7"/>
  <c r="M47" i="7"/>
  <c r="M46" i="7"/>
  <c r="M45" i="7"/>
  <c r="M44" i="7"/>
  <c r="M43" i="7"/>
  <c r="M42" i="7"/>
  <c r="M41" i="7"/>
  <c r="M40" i="7"/>
  <c r="M39" i="7"/>
  <c r="M38" i="7"/>
  <c r="M37" i="7"/>
  <c r="M36" i="7"/>
  <c r="M35" i="7"/>
  <c r="M34" i="7"/>
  <c r="M33" i="7"/>
  <c r="M32" i="7"/>
  <c r="M31" i="7"/>
  <c r="M30" i="7"/>
  <c r="M29" i="7"/>
  <c r="M28" i="7"/>
  <c r="M27" i="7"/>
  <c r="M26" i="7"/>
  <c r="M25" i="7"/>
  <c r="M24" i="7"/>
  <c r="M23" i="7"/>
  <c r="M22" i="7"/>
  <c r="M21" i="7"/>
  <c r="M20" i="7"/>
  <c r="M19" i="7"/>
  <c r="M18" i="7"/>
  <c r="M17" i="7"/>
  <c r="M16" i="7"/>
  <c r="M15" i="7"/>
  <c r="M14" i="7"/>
  <c r="M13" i="7"/>
  <c r="M12" i="7"/>
  <c r="M11" i="7"/>
  <c r="M10" i="7"/>
  <c r="M9" i="7"/>
  <c r="M8" i="7"/>
  <c r="L105" i="7" l="1"/>
  <c r="L104" i="7"/>
  <c r="L103" i="7"/>
  <c r="L102" i="7"/>
  <c r="L101" i="7"/>
  <c r="L100" i="7"/>
  <c r="L99" i="7"/>
  <c r="L98" i="7"/>
  <c r="L97" i="7"/>
  <c r="L96" i="7"/>
  <c r="L95" i="7"/>
  <c r="L94" i="7"/>
  <c r="L93" i="7"/>
  <c r="L92" i="7"/>
  <c r="L91" i="7"/>
  <c r="L90" i="7"/>
  <c r="L89" i="7"/>
  <c r="L88" i="7"/>
  <c r="L87" i="7"/>
  <c r="L86" i="7"/>
  <c r="L85" i="7"/>
  <c r="L84" i="7"/>
  <c r="L83" i="7"/>
  <c r="L82" i="7"/>
  <c r="L81" i="7"/>
  <c r="L80" i="7"/>
  <c r="L79" i="7"/>
  <c r="L78" i="7"/>
  <c r="L77" i="7"/>
  <c r="L76" i="7"/>
  <c r="L75" i="7"/>
  <c r="L74" i="7"/>
  <c r="L73" i="7"/>
  <c r="L72" i="7"/>
  <c r="L71" i="7"/>
  <c r="L70" i="7"/>
  <c r="L69" i="7"/>
  <c r="L67" i="7"/>
  <c r="L66" i="7"/>
  <c r="L65" i="7"/>
  <c r="L64" i="7"/>
  <c r="L63" i="7"/>
  <c r="L62" i="7"/>
  <c r="L61" i="7"/>
  <c r="L60" i="7"/>
  <c r="L59" i="7"/>
  <c r="L58" i="7"/>
  <c r="L57" i="7"/>
  <c r="L56" i="7"/>
  <c r="L55" i="7"/>
  <c r="L54" i="7"/>
  <c r="L53"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3" i="7"/>
  <c r="L12" i="7"/>
  <c r="L11" i="7"/>
  <c r="L10" i="7"/>
  <c r="L9" i="7"/>
  <c r="K105" i="7"/>
  <c r="K104" i="7"/>
  <c r="K103" i="7"/>
  <c r="K102" i="7"/>
  <c r="K101" i="7"/>
  <c r="K100" i="7"/>
  <c r="K99" i="7"/>
  <c r="K98" i="7"/>
  <c r="K97" i="7"/>
  <c r="K96" i="7"/>
  <c r="K95" i="7"/>
  <c r="K94" i="7"/>
  <c r="K93" i="7"/>
  <c r="K92" i="7"/>
  <c r="K91" i="7"/>
  <c r="K90" i="7"/>
  <c r="K89" i="7"/>
  <c r="K88" i="7"/>
  <c r="K87" i="7"/>
  <c r="K86" i="7"/>
  <c r="K85" i="7"/>
  <c r="K84" i="7"/>
  <c r="K83" i="7"/>
  <c r="K82" i="7"/>
  <c r="K81" i="7"/>
  <c r="K80" i="7"/>
  <c r="K79" i="7"/>
  <c r="K78" i="7"/>
  <c r="K77" i="7"/>
  <c r="K76" i="7"/>
  <c r="K75" i="7"/>
  <c r="K74" i="7"/>
  <c r="K73" i="7"/>
  <c r="K72" i="7"/>
  <c r="K71" i="7"/>
  <c r="K70" i="7"/>
  <c r="K69" i="7"/>
  <c r="K67" i="7"/>
  <c r="K66" i="7"/>
  <c r="K65" i="7"/>
  <c r="K64" i="7"/>
  <c r="K63" i="7"/>
  <c r="K62" i="7"/>
  <c r="K61" i="7"/>
  <c r="K60" i="7"/>
  <c r="K59" i="7"/>
  <c r="K58" i="7"/>
  <c r="K57" i="7"/>
  <c r="K56" i="7"/>
  <c r="K55" i="7"/>
  <c r="K54" i="7"/>
  <c r="K53" i="7"/>
  <c r="K52" i="7"/>
  <c r="K51" i="7"/>
  <c r="K50" i="7"/>
  <c r="K49" i="7"/>
  <c r="K48" i="7"/>
  <c r="K47" i="7"/>
  <c r="K46" i="7"/>
  <c r="K45" i="7"/>
  <c r="K44" i="7"/>
  <c r="K43" i="7"/>
  <c r="K42" i="7"/>
  <c r="K41" i="7"/>
  <c r="K40" i="7"/>
  <c r="K39" i="7"/>
  <c r="K38" i="7"/>
  <c r="K37" i="7"/>
  <c r="K36" i="7"/>
  <c r="K35" i="7"/>
  <c r="K34" i="7"/>
  <c r="K33" i="7"/>
  <c r="K32" i="7"/>
  <c r="K31" i="7"/>
  <c r="K30" i="7"/>
  <c r="K29" i="7"/>
  <c r="K28" i="7"/>
  <c r="K27" i="7"/>
  <c r="K26" i="7"/>
  <c r="K25" i="7"/>
  <c r="K24" i="7"/>
  <c r="K23" i="7"/>
  <c r="K22" i="7"/>
  <c r="K21" i="7"/>
  <c r="K20" i="7"/>
  <c r="K19" i="7"/>
  <c r="K18" i="7"/>
  <c r="K17" i="7"/>
  <c r="K16" i="7"/>
  <c r="K15" i="7"/>
  <c r="K14" i="7"/>
  <c r="K13" i="7"/>
  <c r="K12" i="7"/>
  <c r="K11" i="7"/>
  <c r="K10" i="7"/>
  <c r="K9" i="7"/>
  <c r="L8" i="7"/>
  <c r="K8" i="7"/>
  <c r="C17" i="7"/>
  <c r="C61" i="7"/>
  <c r="C95" i="7"/>
  <c r="C105" i="7"/>
  <c r="C104" i="7"/>
  <c r="C103" i="7"/>
  <c r="C102" i="7"/>
  <c r="C101" i="7"/>
  <c r="C100" i="7"/>
  <c r="C99" i="7"/>
  <c r="C98" i="7"/>
  <c r="C97" i="7"/>
  <c r="C96" i="7"/>
  <c r="C94" i="7"/>
  <c r="C93" i="7"/>
  <c r="C92" i="7"/>
  <c r="C91" i="7"/>
  <c r="C90" i="7"/>
  <c r="C89" i="7"/>
  <c r="C88" i="7"/>
  <c r="C87" i="7"/>
  <c r="C86" i="7"/>
  <c r="C85" i="7"/>
  <c r="C84" i="7"/>
  <c r="C83" i="7"/>
  <c r="C82" i="7"/>
  <c r="C81" i="7"/>
  <c r="C80" i="7"/>
  <c r="C79" i="7"/>
  <c r="C78" i="7"/>
  <c r="C77" i="7"/>
  <c r="C76" i="7"/>
  <c r="C75" i="7"/>
  <c r="C74" i="7"/>
  <c r="C73" i="7"/>
  <c r="C72" i="7"/>
  <c r="C71" i="7"/>
  <c r="C70" i="7"/>
  <c r="C69" i="7"/>
  <c r="C68" i="7"/>
  <c r="C67" i="7"/>
  <c r="C66" i="7"/>
  <c r="C65" i="7"/>
  <c r="C64" i="7"/>
  <c r="C63" i="7"/>
  <c r="C62" i="7"/>
  <c r="C60" i="7"/>
  <c r="C59" i="7"/>
  <c r="C58" i="7"/>
  <c r="C57" i="7"/>
  <c r="C56" i="7"/>
  <c r="C55" i="7"/>
  <c r="C54" i="7"/>
  <c r="C53" i="7"/>
  <c r="C52" i="7"/>
  <c r="C51" i="7"/>
  <c r="C50" i="7"/>
  <c r="C49" i="7"/>
  <c r="C48" i="7"/>
  <c r="C47" i="7"/>
  <c r="C46" i="7"/>
  <c r="C45" i="7"/>
  <c r="C44" i="7"/>
  <c r="C43" i="7"/>
  <c r="C42" i="7"/>
  <c r="C41" i="7"/>
  <c r="C40" i="7"/>
  <c r="C39" i="7"/>
  <c r="C38" i="7"/>
  <c r="C37" i="7"/>
  <c r="C36" i="7"/>
  <c r="C35" i="7"/>
  <c r="C34" i="7"/>
  <c r="C33" i="7"/>
  <c r="C32" i="7"/>
  <c r="C31" i="7"/>
  <c r="C30" i="7"/>
  <c r="C29" i="7"/>
  <c r="C28" i="7"/>
  <c r="C27" i="7"/>
  <c r="C26" i="7"/>
  <c r="C25" i="7"/>
  <c r="C24" i="7"/>
  <c r="C23" i="7"/>
  <c r="C22" i="7"/>
  <c r="C21" i="7"/>
  <c r="C20" i="7"/>
  <c r="C19" i="7"/>
  <c r="C18" i="7"/>
  <c r="C16" i="7"/>
  <c r="C15" i="7"/>
  <c r="C14" i="7"/>
  <c r="C13" i="7"/>
  <c r="C12" i="7"/>
  <c r="C11" i="7"/>
  <c r="C10" i="7"/>
  <c r="C9" i="7"/>
  <c r="C7" i="7"/>
  <c r="C8" i="7"/>
  <c r="P105" i="7"/>
  <c r="O105" i="7"/>
  <c r="N105" i="7"/>
  <c r="J105" i="7"/>
  <c r="I105" i="7"/>
  <c r="H105" i="7"/>
  <c r="G105" i="7"/>
  <c r="F105" i="7"/>
  <c r="E105" i="7"/>
  <c r="D105" i="7"/>
  <c r="P104" i="7"/>
  <c r="O104" i="7"/>
  <c r="N104" i="7"/>
  <c r="J104" i="7"/>
  <c r="I104" i="7"/>
  <c r="H104" i="7"/>
  <c r="G104" i="7"/>
  <c r="F104" i="7"/>
  <c r="E104" i="7"/>
  <c r="D104" i="7"/>
  <c r="P103" i="7"/>
  <c r="O103" i="7"/>
  <c r="N103" i="7"/>
  <c r="J103" i="7"/>
  <c r="I103" i="7"/>
  <c r="H103" i="7"/>
  <c r="G103" i="7"/>
  <c r="F103" i="7"/>
  <c r="E103" i="7"/>
  <c r="D103" i="7"/>
  <c r="P102" i="7"/>
  <c r="O102" i="7"/>
  <c r="N102" i="7"/>
  <c r="J102" i="7"/>
  <c r="I102" i="7"/>
  <c r="H102" i="7"/>
  <c r="G102" i="7"/>
  <c r="F102" i="7"/>
  <c r="E102" i="7"/>
  <c r="D102" i="7"/>
  <c r="P101" i="7"/>
  <c r="O101" i="7"/>
  <c r="N101" i="7"/>
  <c r="J101" i="7"/>
  <c r="I101" i="7"/>
  <c r="H101" i="7"/>
  <c r="G101" i="7"/>
  <c r="F101" i="7"/>
  <c r="E101" i="7"/>
  <c r="D101" i="7"/>
  <c r="P100" i="7"/>
  <c r="O100" i="7"/>
  <c r="N100" i="7"/>
  <c r="J100" i="7"/>
  <c r="I100" i="7"/>
  <c r="H100" i="7"/>
  <c r="G100" i="7"/>
  <c r="F100" i="7"/>
  <c r="E100" i="7"/>
  <c r="D100" i="7"/>
  <c r="P99" i="7"/>
  <c r="O99" i="7"/>
  <c r="N99" i="7"/>
  <c r="J99" i="7"/>
  <c r="I99" i="7"/>
  <c r="H99" i="7"/>
  <c r="G99" i="7"/>
  <c r="F99" i="7"/>
  <c r="E99" i="7"/>
  <c r="D99" i="7"/>
  <c r="P98" i="7"/>
  <c r="O98" i="7"/>
  <c r="N98" i="7"/>
  <c r="J98" i="7"/>
  <c r="I98" i="7"/>
  <c r="H98" i="7"/>
  <c r="G98" i="7"/>
  <c r="F98" i="7"/>
  <c r="E98" i="7"/>
  <c r="D98" i="7"/>
  <c r="P97" i="7"/>
  <c r="O97" i="7"/>
  <c r="N97" i="7"/>
  <c r="J97" i="7"/>
  <c r="I97" i="7"/>
  <c r="H97" i="7"/>
  <c r="G97" i="7"/>
  <c r="F97" i="7"/>
  <c r="E97" i="7"/>
  <c r="D97" i="7"/>
  <c r="P96" i="7"/>
  <c r="O96" i="7"/>
  <c r="N96" i="7"/>
  <c r="J96" i="7"/>
  <c r="I96" i="7"/>
  <c r="H96" i="7"/>
  <c r="G96" i="7"/>
  <c r="F96" i="7"/>
  <c r="E96" i="7"/>
  <c r="D96" i="7"/>
  <c r="P95" i="7"/>
  <c r="O95" i="7"/>
  <c r="N95" i="7"/>
  <c r="J95" i="7"/>
  <c r="I95" i="7"/>
  <c r="H95" i="7"/>
  <c r="G95" i="7"/>
  <c r="F95" i="7"/>
  <c r="E95" i="7"/>
  <c r="D95" i="7"/>
  <c r="P94" i="7"/>
  <c r="O94" i="7"/>
  <c r="N94" i="7"/>
  <c r="J94" i="7"/>
  <c r="I94" i="7"/>
  <c r="H94" i="7"/>
  <c r="G94" i="7"/>
  <c r="F94" i="7"/>
  <c r="E94" i="7"/>
  <c r="D94" i="7"/>
  <c r="P93" i="7"/>
  <c r="O93" i="7"/>
  <c r="N93" i="7"/>
  <c r="J93" i="7"/>
  <c r="I93" i="7"/>
  <c r="H93" i="7"/>
  <c r="G93" i="7"/>
  <c r="F93" i="7"/>
  <c r="E93" i="7"/>
  <c r="D93" i="7"/>
  <c r="P92" i="7"/>
  <c r="O92" i="7"/>
  <c r="N92" i="7"/>
  <c r="J92" i="7"/>
  <c r="I92" i="7"/>
  <c r="H92" i="7"/>
  <c r="G92" i="7"/>
  <c r="F92" i="7"/>
  <c r="E92" i="7"/>
  <c r="D92" i="7"/>
  <c r="P91" i="7"/>
  <c r="O91" i="7"/>
  <c r="N91" i="7"/>
  <c r="J91" i="7"/>
  <c r="I91" i="7"/>
  <c r="H91" i="7"/>
  <c r="G91" i="7"/>
  <c r="F91" i="7"/>
  <c r="E91" i="7"/>
  <c r="D91" i="7"/>
  <c r="P90" i="7"/>
  <c r="O90" i="7"/>
  <c r="N90" i="7"/>
  <c r="J90" i="7"/>
  <c r="I90" i="7"/>
  <c r="H90" i="7"/>
  <c r="G90" i="7"/>
  <c r="F90" i="7"/>
  <c r="E90" i="7"/>
  <c r="D90" i="7"/>
  <c r="P89" i="7"/>
  <c r="O89" i="7"/>
  <c r="N89" i="7"/>
  <c r="J89" i="7"/>
  <c r="I89" i="7"/>
  <c r="H89" i="7"/>
  <c r="G89" i="7"/>
  <c r="F89" i="7"/>
  <c r="E89" i="7"/>
  <c r="D89" i="7"/>
  <c r="P88" i="7"/>
  <c r="O88" i="7"/>
  <c r="N88" i="7"/>
  <c r="J88" i="7"/>
  <c r="I88" i="7"/>
  <c r="H88" i="7"/>
  <c r="G88" i="7"/>
  <c r="F88" i="7"/>
  <c r="E88" i="7"/>
  <c r="D88" i="7"/>
  <c r="P87" i="7"/>
  <c r="O87" i="7"/>
  <c r="N87" i="7"/>
  <c r="J87" i="7"/>
  <c r="I87" i="7"/>
  <c r="H87" i="7"/>
  <c r="G87" i="7"/>
  <c r="F87" i="7"/>
  <c r="E87" i="7"/>
  <c r="D87" i="7"/>
  <c r="P86" i="7"/>
  <c r="O86" i="7"/>
  <c r="N86" i="7"/>
  <c r="J86" i="7"/>
  <c r="I86" i="7"/>
  <c r="H86" i="7"/>
  <c r="G86" i="7"/>
  <c r="F86" i="7"/>
  <c r="E86" i="7"/>
  <c r="D86" i="7"/>
  <c r="P85" i="7"/>
  <c r="O85" i="7"/>
  <c r="N85" i="7"/>
  <c r="J85" i="7"/>
  <c r="I85" i="7"/>
  <c r="H85" i="7"/>
  <c r="G85" i="7"/>
  <c r="F85" i="7"/>
  <c r="E85" i="7"/>
  <c r="D85" i="7"/>
  <c r="P84" i="7"/>
  <c r="O84" i="7"/>
  <c r="N84" i="7"/>
  <c r="J84" i="7"/>
  <c r="I84" i="7"/>
  <c r="H84" i="7"/>
  <c r="G84" i="7"/>
  <c r="F84" i="7"/>
  <c r="E84" i="7"/>
  <c r="D84" i="7"/>
  <c r="P83" i="7"/>
  <c r="O83" i="7"/>
  <c r="N83" i="7"/>
  <c r="J83" i="7"/>
  <c r="I83" i="7"/>
  <c r="H83" i="7"/>
  <c r="G83" i="7"/>
  <c r="F83" i="7"/>
  <c r="E83" i="7"/>
  <c r="D83" i="7"/>
  <c r="P82" i="7"/>
  <c r="O82" i="7"/>
  <c r="N82" i="7"/>
  <c r="J82" i="7"/>
  <c r="I82" i="7"/>
  <c r="H82" i="7"/>
  <c r="G82" i="7"/>
  <c r="F82" i="7"/>
  <c r="E82" i="7"/>
  <c r="D82" i="7"/>
  <c r="P81" i="7"/>
  <c r="O81" i="7"/>
  <c r="N81" i="7"/>
  <c r="J81" i="7"/>
  <c r="I81" i="7"/>
  <c r="H81" i="7"/>
  <c r="G81" i="7"/>
  <c r="F81" i="7"/>
  <c r="E81" i="7"/>
  <c r="D81" i="7"/>
  <c r="P80" i="7"/>
  <c r="O80" i="7"/>
  <c r="N80" i="7"/>
  <c r="J80" i="7"/>
  <c r="I80" i="7"/>
  <c r="H80" i="7"/>
  <c r="G80" i="7"/>
  <c r="F80" i="7"/>
  <c r="E80" i="7"/>
  <c r="D80" i="7"/>
  <c r="P79" i="7"/>
  <c r="O79" i="7"/>
  <c r="N79" i="7"/>
  <c r="J79" i="7"/>
  <c r="I79" i="7"/>
  <c r="H79" i="7"/>
  <c r="G79" i="7"/>
  <c r="F79" i="7"/>
  <c r="E79" i="7"/>
  <c r="D79" i="7"/>
  <c r="P78" i="7"/>
  <c r="O78" i="7"/>
  <c r="N78" i="7"/>
  <c r="J78" i="7"/>
  <c r="I78" i="7"/>
  <c r="H78" i="7"/>
  <c r="G78" i="7"/>
  <c r="F78" i="7"/>
  <c r="E78" i="7"/>
  <c r="D78" i="7"/>
  <c r="P77" i="7"/>
  <c r="O77" i="7"/>
  <c r="N77" i="7"/>
  <c r="J77" i="7"/>
  <c r="I77" i="7"/>
  <c r="H77" i="7"/>
  <c r="G77" i="7"/>
  <c r="F77" i="7"/>
  <c r="E77" i="7"/>
  <c r="D77" i="7"/>
  <c r="P76" i="7"/>
  <c r="O76" i="7"/>
  <c r="N76" i="7"/>
  <c r="J76" i="7"/>
  <c r="I76" i="7"/>
  <c r="H76" i="7"/>
  <c r="G76" i="7"/>
  <c r="F76" i="7"/>
  <c r="E76" i="7"/>
  <c r="D76" i="7"/>
  <c r="P75" i="7"/>
  <c r="O75" i="7"/>
  <c r="N75" i="7"/>
  <c r="J75" i="7"/>
  <c r="I75" i="7"/>
  <c r="H75" i="7"/>
  <c r="G75" i="7"/>
  <c r="F75" i="7"/>
  <c r="E75" i="7"/>
  <c r="D75" i="7"/>
  <c r="P74" i="7"/>
  <c r="O74" i="7"/>
  <c r="N74" i="7"/>
  <c r="J74" i="7"/>
  <c r="I74" i="7"/>
  <c r="H74" i="7"/>
  <c r="G74" i="7"/>
  <c r="F74" i="7"/>
  <c r="E74" i="7"/>
  <c r="D74" i="7"/>
  <c r="P73" i="7"/>
  <c r="O73" i="7"/>
  <c r="N73" i="7"/>
  <c r="J73" i="7"/>
  <c r="I73" i="7"/>
  <c r="H73" i="7"/>
  <c r="G73" i="7"/>
  <c r="F73" i="7"/>
  <c r="E73" i="7"/>
  <c r="D73" i="7"/>
  <c r="P72" i="7"/>
  <c r="O72" i="7"/>
  <c r="N72" i="7"/>
  <c r="J72" i="7"/>
  <c r="I72" i="7"/>
  <c r="H72" i="7"/>
  <c r="G72" i="7"/>
  <c r="F72" i="7"/>
  <c r="E72" i="7"/>
  <c r="D72" i="7"/>
  <c r="P71" i="7"/>
  <c r="O71" i="7"/>
  <c r="N71" i="7"/>
  <c r="J71" i="7"/>
  <c r="I71" i="7"/>
  <c r="H71" i="7"/>
  <c r="G71" i="7"/>
  <c r="F71" i="7"/>
  <c r="E71" i="7"/>
  <c r="D71" i="7"/>
  <c r="P70" i="7"/>
  <c r="O70" i="7"/>
  <c r="N70" i="7"/>
  <c r="J70" i="7"/>
  <c r="I70" i="7"/>
  <c r="H70" i="7"/>
  <c r="G70" i="7"/>
  <c r="F70" i="7"/>
  <c r="E70" i="7"/>
  <c r="D70" i="7"/>
  <c r="P69" i="7"/>
  <c r="O69" i="7"/>
  <c r="N69" i="7"/>
  <c r="J69" i="7"/>
  <c r="I69" i="7"/>
  <c r="H69" i="7"/>
  <c r="G69" i="7"/>
  <c r="F69" i="7"/>
  <c r="E69" i="7"/>
  <c r="D69" i="7"/>
  <c r="P68" i="7"/>
  <c r="O68" i="7"/>
  <c r="N68" i="7"/>
  <c r="G68" i="7"/>
  <c r="F68" i="7"/>
  <c r="E68" i="7"/>
  <c r="D68" i="7"/>
  <c r="P67" i="7"/>
  <c r="O67" i="7"/>
  <c r="N67" i="7"/>
  <c r="J67" i="7"/>
  <c r="I67" i="7"/>
  <c r="H67" i="7"/>
  <c r="G67" i="7"/>
  <c r="F67" i="7"/>
  <c r="E67" i="7"/>
  <c r="D67" i="7"/>
  <c r="P66" i="7"/>
  <c r="O66" i="7"/>
  <c r="N66" i="7"/>
  <c r="J66" i="7"/>
  <c r="I66" i="7"/>
  <c r="H66" i="7"/>
  <c r="G66" i="7"/>
  <c r="F66" i="7"/>
  <c r="E66" i="7"/>
  <c r="D66" i="7"/>
  <c r="P65" i="7"/>
  <c r="O65" i="7"/>
  <c r="N65" i="7"/>
  <c r="J65" i="7"/>
  <c r="I65" i="7"/>
  <c r="H65" i="7"/>
  <c r="G65" i="7"/>
  <c r="F65" i="7"/>
  <c r="E65" i="7"/>
  <c r="D65" i="7"/>
  <c r="P64" i="7"/>
  <c r="O64" i="7"/>
  <c r="N64" i="7"/>
  <c r="J64" i="7"/>
  <c r="I64" i="7"/>
  <c r="H64" i="7"/>
  <c r="G64" i="7"/>
  <c r="F64" i="7"/>
  <c r="E64" i="7"/>
  <c r="D64" i="7"/>
  <c r="P63" i="7"/>
  <c r="O63" i="7"/>
  <c r="N63" i="7"/>
  <c r="J63" i="7"/>
  <c r="I63" i="7"/>
  <c r="H63" i="7"/>
  <c r="G63" i="7"/>
  <c r="F63" i="7"/>
  <c r="E63" i="7"/>
  <c r="D63" i="7"/>
  <c r="P62" i="7"/>
  <c r="O62" i="7"/>
  <c r="N62" i="7"/>
  <c r="J62" i="7"/>
  <c r="I62" i="7"/>
  <c r="H62" i="7"/>
  <c r="G62" i="7"/>
  <c r="F62" i="7"/>
  <c r="E62" i="7"/>
  <c r="D62" i="7"/>
  <c r="P61" i="7"/>
  <c r="O61" i="7"/>
  <c r="N61" i="7"/>
  <c r="J61" i="7"/>
  <c r="I61" i="7"/>
  <c r="H61" i="7"/>
  <c r="G61" i="7"/>
  <c r="F61" i="7"/>
  <c r="E61" i="7"/>
  <c r="D61" i="7"/>
  <c r="P60" i="7"/>
  <c r="O60" i="7"/>
  <c r="N60" i="7"/>
  <c r="J60" i="7"/>
  <c r="I60" i="7"/>
  <c r="H60" i="7"/>
  <c r="G60" i="7"/>
  <c r="F60" i="7"/>
  <c r="E60" i="7"/>
  <c r="D60" i="7"/>
  <c r="P59" i="7"/>
  <c r="O59" i="7"/>
  <c r="N59" i="7"/>
  <c r="J59" i="7"/>
  <c r="I59" i="7"/>
  <c r="H59" i="7"/>
  <c r="G59" i="7"/>
  <c r="F59" i="7"/>
  <c r="E59" i="7"/>
  <c r="D59" i="7"/>
  <c r="P58" i="7"/>
  <c r="O58" i="7"/>
  <c r="N58" i="7"/>
  <c r="J58" i="7"/>
  <c r="I58" i="7"/>
  <c r="H58" i="7"/>
  <c r="G58" i="7"/>
  <c r="F58" i="7"/>
  <c r="E58" i="7"/>
  <c r="D58" i="7"/>
  <c r="P57" i="7"/>
  <c r="O57" i="7"/>
  <c r="N57" i="7"/>
  <c r="J57" i="7"/>
  <c r="I57" i="7"/>
  <c r="H57" i="7"/>
  <c r="F57" i="7"/>
  <c r="E57" i="7"/>
  <c r="D57" i="7"/>
  <c r="P56" i="7"/>
  <c r="O56" i="7"/>
  <c r="N56" i="7"/>
  <c r="J56" i="7"/>
  <c r="I56" i="7"/>
  <c r="H56" i="7"/>
  <c r="G56" i="7"/>
  <c r="F56" i="7"/>
  <c r="E56" i="7"/>
  <c r="D56" i="7"/>
  <c r="P55" i="7"/>
  <c r="O55" i="7"/>
  <c r="N55" i="7"/>
  <c r="J55" i="7"/>
  <c r="I55" i="7"/>
  <c r="H55" i="7"/>
  <c r="G55" i="7"/>
  <c r="F55" i="7"/>
  <c r="E55" i="7"/>
  <c r="D55" i="7"/>
  <c r="P54" i="7"/>
  <c r="O54" i="7"/>
  <c r="N54" i="7"/>
  <c r="J54" i="7"/>
  <c r="I54" i="7"/>
  <c r="H54" i="7"/>
  <c r="G54" i="7"/>
  <c r="F54" i="7"/>
  <c r="E54" i="7"/>
  <c r="D54" i="7"/>
  <c r="P53" i="7"/>
  <c r="O53" i="7"/>
  <c r="N53" i="7"/>
  <c r="J53" i="7"/>
  <c r="I53" i="7"/>
  <c r="H53" i="7"/>
  <c r="G53" i="7"/>
  <c r="F53" i="7"/>
  <c r="E53" i="7"/>
  <c r="D53" i="7"/>
  <c r="P52" i="7"/>
  <c r="O52" i="7"/>
  <c r="N52" i="7"/>
  <c r="J52" i="7"/>
  <c r="I52" i="7"/>
  <c r="H52" i="7"/>
  <c r="G52" i="7"/>
  <c r="F52" i="7"/>
  <c r="E52" i="7"/>
  <c r="D52" i="7"/>
  <c r="P51" i="7"/>
  <c r="O51" i="7"/>
  <c r="N51" i="7"/>
  <c r="J51" i="7"/>
  <c r="I51" i="7"/>
  <c r="H51" i="7"/>
  <c r="G51" i="7"/>
  <c r="F51" i="7"/>
  <c r="E51" i="7"/>
  <c r="D51" i="7"/>
  <c r="P50" i="7"/>
  <c r="O50" i="7"/>
  <c r="N50" i="7"/>
  <c r="J50" i="7"/>
  <c r="I50" i="7"/>
  <c r="H50" i="7"/>
  <c r="G50" i="7"/>
  <c r="F50" i="7"/>
  <c r="E50" i="7"/>
  <c r="D50" i="7"/>
  <c r="P49" i="7"/>
  <c r="O49" i="7"/>
  <c r="N49" i="7"/>
  <c r="J49" i="7"/>
  <c r="I49" i="7"/>
  <c r="H49" i="7"/>
  <c r="G49" i="7"/>
  <c r="F49" i="7"/>
  <c r="E49" i="7"/>
  <c r="D49" i="7"/>
  <c r="P48" i="7"/>
  <c r="O48" i="7"/>
  <c r="N48" i="7"/>
  <c r="J48" i="7"/>
  <c r="I48" i="7"/>
  <c r="H48" i="7"/>
  <c r="G48" i="7"/>
  <c r="F48" i="7"/>
  <c r="E48" i="7"/>
  <c r="D48" i="7"/>
  <c r="P47" i="7"/>
  <c r="O47" i="7"/>
  <c r="N47" i="7"/>
  <c r="J47" i="7"/>
  <c r="I47" i="7"/>
  <c r="H47" i="7"/>
  <c r="G47" i="7"/>
  <c r="F47" i="7"/>
  <c r="E47" i="7"/>
  <c r="D47" i="7"/>
  <c r="P46" i="7"/>
  <c r="O46" i="7"/>
  <c r="N46" i="7"/>
  <c r="J46" i="7"/>
  <c r="I46" i="7"/>
  <c r="H46" i="7"/>
  <c r="G46" i="7"/>
  <c r="F46" i="7"/>
  <c r="E46" i="7"/>
  <c r="D46" i="7"/>
  <c r="P45" i="7"/>
  <c r="O45" i="7"/>
  <c r="N45" i="7"/>
  <c r="J45" i="7"/>
  <c r="I45" i="7"/>
  <c r="H45" i="7"/>
  <c r="G45" i="7"/>
  <c r="F45" i="7"/>
  <c r="E45" i="7"/>
  <c r="D45" i="7"/>
  <c r="P44" i="7"/>
  <c r="O44" i="7"/>
  <c r="N44" i="7"/>
  <c r="J44" i="7"/>
  <c r="I44" i="7"/>
  <c r="H44" i="7"/>
  <c r="G44" i="7"/>
  <c r="F44" i="7"/>
  <c r="E44" i="7"/>
  <c r="D44" i="7"/>
  <c r="P43" i="7"/>
  <c r="O43" i="7"/>
  <c r="N43" i="7"/>
  <c r="J43" i="7"/>
  <c r="I43" i="7"/>
  <c r="H43" i="7"/>
  <c r="G43" i="7"/>
  <c r="F43" i="7"/>
  <c r="E43" i="7"/>
  <c r="D43" i="7"/>
  <c r="P42" i="7"/>
  <c r="O42" i="7"/>
  <c r="N42" i="7"/>
  <c r="J42" i="7"/>
  <c r="I42" i="7"/>
  <c r="H42" i="7"/>
  <c r="G42" i="7"/>
  <c r="F42" i="7"/>
  <c r="E42" i="7"/>
  <c r="D42" i="7"/>
  <c r="P41" i="7"/>
  <c r="O41" i="7"/>
  <c r="N41" i="7"/>
  <c r="J41" i="7"/>
  <c r="I41" i="7"/>
  <c r="H41" i="7"/>
  <c r="G41" i="7"/>
  <c r="F41" i="7"/>
  <c r="E41" i="7"/>
  <c r="D41" i="7"/>
  <c r="P40" i="7"/>
  <c r="O40" i="7"/>
  <c r="N40" i="7"/>
  <c r="J40" i="7"/>
  <c r="I40" i="7"/>
  <c r="H40" i="7"/>
  <c r="G40" i="7"/>
  <c r="F40" i="7"/>
  <c r="E40" i="7"/>
  <c r="D40" i="7"/>
  <c r="P39" i="7"/>
  <c r="O39" i="7"/>
  <c r="N39" i="7"/>
  <c r="J39" i="7"/>
  <c r="I39" i="7"/>
  <c r="H39" i="7"/>
  <c r="G39" i="7"/>
  <c r="F39" i="7"/>
  <c r="E39" i="7"/>
  <c r="D39" i="7"/>
  <c r="P38" i="7"/>
  <c r="O38" i="7"/>
  <c r="N38" i="7"/>
  <c r="J38" i="7"/>
  <c r="I38" i="7"/>
  <c r="H38" i="7"/>
  <c r="G38" i="7"/>
  <c r="F38" i="7"/>
  <c r="E38" i="7"/>
  <c r="D38" i="7"/>
  <c r="P37" i="7"/>
  <c r="O37" i="7"/>
  <c r="N37" i="7"/>
  <c r="J37" i="7"/>
  <c r="I37" i="7"/>
  <c r="H37" i="7"/>
  <c r="G37" i="7"/>
  <c r="F37" i="7"/>
  <c r="E37" i="7"/>
  <c r="D37" i="7"/>
  <c r="P36" i="7"/>
  <c r="O36" i="7"/>
  <c r="N36" i="7"/>
  <c r="J36" i="7"/>
  <c r="I36" i="7"/>
  <c r="H36" i="7"/>
  <c r="G36" i="7"/>
  <c r="F36" i="7"/>
  <c r="E36" i="7"/>
  <c r="D36" i="7"/>
  <c r="P35" i="7"/>
  <c r="O35" i="7"/>
  <c r="N35" i="7"/>
  <c r="J35" i="7"/>
  <c r="I35" i="7"/>
  <c r="H35" i="7"/>
  <c r="G35" i="7"/>
  <c r="F35" i="7"/>
  <c r="E35" i="7"/>
  <c r="D35" i="7"/>
  <c r="P34" i="7"/>
  <c r="O34" i="7"/>
  <c r="N34" i="7"/>
  <c r="J34" i="7"/>
  <c r="I34" i="7"/>
  <c r="H34" i="7"/>
  <c r="G34" i="7"/>
  <c r="F34" i="7"/>
  <c r="E34" i="7"/>
  <c r="D34" i="7"/>
  <c r="P33" i="7"/>
  <c r="O33" i="7"/>
  <c r="N33" i="7"/>
  <c r="J33" i="7"/>
  <c r="I33" i="7"/>
  <c r="H33" i="7"/>
  <c r="G33" i="7"/>
  <c r="F33" i="7"/>
  <c r="E33" i="7"/>
  <c r="D33" i="7"/>
  <c r="P32" i="7"/>
  <c r="O32" i="7"/>
  <c r="N32" i="7"/>
  <c r="J32" i="7"/>
  <c r="I32" i="7"/>
  <c r="H32" i="7"/>
  <c r="G32" i="7"/>
  <c r="F32" i="7"/>
  <c r="E32" i="7"/>
  <c r="D32" i="7"/>
  <c r="P31" i="7"/>
  <c r="O31" i="7"/>
  <c r="N31" i="7"/>
  <c r="J31" i="7"/>
  <c r="I31" i="7"/>
  <c r="H31" i="7"/>
  <c r="G31" i="7"/>
  <c r="F31" i="7"/>
  <c r="E31" i="7"/>
  <c r="D31" i="7"/>
  <c r="P30" i="7"/>
  <c r="O30" i="7"/>
  <c r="N30" i="7"/>
  <c r="J30" i="7"/>
  <c r="I30" i="7"/>
  <c r="H30" i="7"/>
  <c r="G30" i="7"/>
  <c r="F30" i="7"/>
  <c r="E30" i="7"/>
  <c r="D30" i="7"/>
  <c r="P29" i="7"/>
  <c r="O29" i="7"/>
  <c r="N29" i="7"/>
  <c r="J29" i="7"/>
  <c r="I29" i="7"/>
  <c r="H29" i="7"/>
  <c r="G29" i="7"/>
  <c r="F29" i="7"/>
  <c r="E29" i="7"/>
  <c r="D29" i="7"/>
  <c r="P28" i="7"/>
  <c r="O28" i="7"/>
  <c r="N28" i="7"/>
  <c r="J28" i="7"/>
  <c r="I28" i="7"/>
  <c r="H28" i="7"/>
  <c r="G28" i="7"/>
  <c r="F28" i="7"/>
  <c r="E28" i="7"/>
  <c r="D28" i="7"/>
  <c r="P27" i="7"/>
  <c r="O27" i="7"/>
  <c r="N27" i="7"/>
  <c r="J27" i="7"/>
  <c r="I27" i="7"/>
  <c r="H27" i="7"/>
  <c r="G27" i="7"/>
  <c r="F27" i="7"/>
  <c r="E27" i="7"/>
  <c r="D27" i="7"/>
  <c r="P26" i="7"/>
  <c r="O26" i="7"/>
  <c r="N26" i="7"/>
  <c r="J26" i="7"/>
  <c r="I26" i="7"/>
  <c r="H26" i="7"/>
  <c r="G26" i="7"/>
  <c r="F26" i="7"/>
  <c r="E26" i="7"/>
  <c r="D26" i="7"/>
  <c r="P25" i="7"/>
  <c r="O25" i="7"/>
  <c r="N25" i="7"/>
  <c r="J25" i="7"/>
  <c r="I25" i="7"/>
  <c r="H25" i="7"/>
  <c r="G25" i="7"/>
  <c r="F25" i="7"/>
  <c r="E25" i="7"/>
  <c r="D25" i="7"/>
  <c r="P24" i="7"/>
  <c r="O24" i="7"/>
  <c r="N24" i="7"/>
  <c r="J24" i="7"/>
  <c r="I24" i="7"/>
  <c r="H24" i="7"/>
  <c r="F24" i="7"/>
  <c r="E24" i="7"/>
  <c r="D24" i="7"/>
  <c r="P23" i="7"/>
  <c r="O23" i="7"/>
  <c r="N23" i="7"/>
  <c r="J23" i="7"/>
  <c r="I23" i="7"/>
  <c r="H23" i="7"/>
  <c r="G23" i="7"/>
  <c r="F23" i="7"/>
  <c r="E23" i="7"/>
  <c r="D23" i="7"/>
  <c r="P22" i="7"/>
  <c r="O22" i="7"/>
  <c r="N22" i="7"/>
  <c r="J22" i="7"/>
  <c r="I22" i="7"/>
  <c r="H22" i="7"/>
  <c r="G22" i="7"/>
  <c r="F22" i="7"/>
  <c r="E22" i="7"/>
  <c r="D22" i="7"/>
  <c r="P21" i="7"/>
  <c r="O21" i="7"/>
  <c r="N21" i="7"/>
  <c r="J21" i="7"/>
  <c r="I21" i="7"/>
  <c r="H21" i="7"/>
  <c r="G21" i="7"/>
  <c r="F21" i="7"/>
  <c r="E21" i="7"/>
  <c r="D21" i="7"/>
  <c r="P20" i="7"/>
  <c r="O20" i="7"/>
  <c r="N20" i="7"/>
  <c r="J20" i="7"/>
  <c r="I20" i="7"/>
  <c r="H20" i="7"/>
  <c r="G20" i="7"/>
  <c r="F20" i="7"/>
  <c r="E20" i="7"/>
  <c r="D20" i="7"/>
  <c r="P19" i="7"/>
  <c r="O19" i="7"/>
  <c r="N19" i="7"/>
  <c r="J19" i="7"/>
  <c r="I19" i="7"/>
  <c r="H19" i="7"/>
  <c r="G19" i="7"/>
  <c r="F19" i="7"/>
  <c r="E19" i="7"/>
  <c r="D19" i="7"/>
  <c r="P18" i="7"/>
  <c r="O18" i="7"/>
  <c r="N18" i="7"/>
  <c r="J18" i="7"/>
  <c r="I18" i="7"/>
  <c r="H18" i="7"/>
  <c r="G18" i="7"/>
  <c r="F18" i="7"/>
  <c r="E18" i="7"/>
  <c r="D18" i="7"/>
  <c r="P17" i="7"/>
  <c r="O17" i="7"/>
  <c r="N17" i="7"/>
  <c r="J17" i="7"/>
  <c r="I17" i="7"/>
  <c r="H17" i="7"/>
  <c r="G17" i="7"/>
  <c r="F17" i="7"/>
  <c r="E17" i="7"/>
  <c r="D17" i="7"/>
  <c r="P16" i="7"/>
  <c r="O16" i="7"/>
  <c r="N16" i="7"/>
  <c r="J16" i="7"/>
  <c r="I16" i="7"/>
  <c r="H16" i="7"/>
  <c r="F16" i="7"/>
  <c r="E16" i="7"/>
  <c r="D16" i="7"/>
  <c r="P15" i="7"/>
  <c r="O15" i="7"/>
  <c r="N15" i="7"/>
  <c r="J15" i="7"/>
  <c r="I15" i="7"/>
  <c r="H15" i="7"/>
  <c r="G15" i="7"/>
  <c r="F15" i="7"/>
  <c r="E15" i="7"/>
  <c r="D15" i="7"/>
  <c r="P14" i="7"/>
  <c r="O14" i="7"/>
  <c r="N14" i="7"/>
  <c r="J14" i="7"/>
  <c r="I14" i="7"/>
  <c r="H14" i="7"/>
  <c r="G14" i="7"/>
  <c r="F14" i="7"/>
  <c r="E14" i="7"/>
  <c r="D14" i="7"/>
  <c r="P13" i="7"/>
  <c r="O13" i="7"/>
  <c r="N13" i="7"/>
  <c r="J13" i="7"/>
  <c r="I13" i="7"/>
  <c r="H13" i="7"/>
  <c r="G13" i="7"/>
  <c r="F13" i="7"/>
  <c r="E13" i="7"/>
  <c r="D13" i="7"/>
  <c r="P12" i="7"/>
  <c r="O12" i="7"/>
  <c r="N12" i="7"/>
  <c r="J12" i="7"/>
  <c r="I12" i="7"/>
  <c r="H12" i="7"/>
  <c r="G12" i="7"/>
  <c r="F12" i="7"/>
  <c r="E12" i="7"/>
  <c r="D12" i="7"/>
  <c r="P11" i="7"/>
  <c r="O11" i="7"/>
  <c r="N11" i="7"/>
  <c r="J11" i="7"/>
  <c r="I11" i="7"/>
  <c r="H11" i="7"/>
  <c r="G11" i="7"/>
  <c r="F11" i="7"/>
  <c r="E11" i="7"/>
  <c r="D11" i="7"/>
  <c r="P10" i="7"/>
  <c r="O10" i="7"/>
  <c r="N10" i="7"/>
  <c r="J10" i="7"/>
  <c r="I10" i="7"/>
  <c r="H10" i="7"/>
  <c r="G10" i="7"/>
  <c r="F10" i="7"/>
  <c r="E10" i="7"/>
  <c r="D10" i="7"/>
  <c r="P9" i="7"/>
  <c r="O9" i="7"/>
  <c r="N9" i="7"/>
  <c r="J9" i="7"/>
  <c r="I9" i="7"/>
  <c r="H9" i="7"/>
  <c r="G9" i="7"/>
  <c r="F9" i="7"/>
  <c r="E9" i="7"/>
  <c r="D9" i="7"/>
  <c r="O8" i="7"/>
  <c r="N8" i="7"/>
  <c r="G8" i="7"/>
  <c r="F8" i="7"/>
  <c r="E8" i="7"/>
  <c r="D8" i="7"/>
  <c r="P8" i="7"/>
  <c r="J8" i="7"/>
  <c r="I8" i="7"/>
  <c r="H8" i="7"/>
  <c r="B105" i="7"/>
  <c r="B104" i="7"/>
  <c r="B103" i="7"/>
  <c r="B102" i="7"/>
  <c r="B101" i="7"/>
  <c r="B100" i="7"/>
  <c r="B99" i="7"/>
  <c r="B98" i="7"/>
  <c r="B97" i="7"/>
  <c r="B96" i="7"/>
  <c r="B95" i="7"/>
  <c r="B94" i="7"/>
  <c r="B93" i="7"/>
  <c r="B92" i="7"/>
  <c r="B91" i="7"/>
  <c r="B90" i="7"/>
  <c r="B89" i="7"/>
  <c r="B88" i="7"/>
  <c r="B87" i="7"/>
  <c r="B86" i="7"/>
  <c r="B85" i="7"/>
  <c r="B84" i="7"/>
  <c r="B83" i="7"/>
  <c r="B82" i="7"/>
  <c r="B81" i="7"/>
  <c r="B80" i="7"/>
  <c r="B79" i="7"/>
  <c r="B78" i="7"/>
  <c r="B77" i="7"/>
  <c r="B76" i="7"/>
  <c r="B75" i="7"/>
  <c r="B74" i="7"/>
  <c r="B73" i="7"/>
  <c r="B72" i="7"/>
  <c r="B71" i="7"/>
  <c r="B70" i="7"/>
  <c r="B69" i="7"/>
  <c r="B68" i="7"/>
  <c r="B67" i="7"/>
  <c r="B66" i="7"/>
  <c r="B65" i="7"/>
  <c r="B64" i="7"/>
  <c r="B63" i="7"/>
  <c r="B62" i="7"/>
  <c r="B61" i="7"/>
  <c r="B60" i="7"/>
  <c r="B59" i="7"/>
  <c r="B58" i="7"/>
  <c r="B57" i="7"/>
  <c r="B56" i="7"/>
  <c r="B55" i="7"/>
  <c r="B54" i="7"/>
  <c r="B53" i="7"/>
  <c r="B52" i="7"/>
  <c r="B51" i="7"/>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B7" i="7"/>
  <c r="K109" i="7" l="1"/>
  <c r="L109" i="7"/>
  <c r="N109" i="7"/>
  <c r="I109" i="7"/>
  <c r="E109" i="7"/>
  <c r="P109" i="7"/>
  <c r="G109" i="7"/>
  <c r="H109" i="7"/>
  <c r="F109" i="7"/>
  <c r="J109" i="7"/>
  <c r="M109" i="7"/>
  <c r="O109" i="7"/>
  <c r="D109" i="7"/>
  <c r="Q8" i="7"/>
  <c r="Q10" i="7"/>
  <c r="Q12" i="7"/>
  <c r="Q15" i="7"/>
  <c r="Q17" i="7"/>
  <c r="Q18" i="7"/>
  <c r="Q20" i="7"/>
  <c r="Q22" i="7"/>
  <c r="Q23" i="7"/>
  <c r="Q26" i="7"/>
  <c r="Q27" i="7"/>
  <c r="Q29" i="7"/>
  <c r="Q31" i="7"/>
  <c r="Q34" i="7"/>
  <c r="Q35" i="7"/>
  <c r="Q38" i="7"/>
  <c r="Q39" i="7"/>
  <c r="Q40" i="7"/>
  <c r="Q42" i="7"/>
  <c r="Q43" i="7"/>
  <c r="Q44" i="7"/>
  <c r="Q45" i="7"/>
  <c r="Q46" i="7"/>
  <c r="Q48" i="7"/>
  <c r="Q49" i="7"/>
  <c r="Q50" i="7"/>
  <c r="Q51" i="7"/>
  <c r="Q52" i="7"/>
  <c r="Q53" i="7"/>
  <c r="Q54" i="7"/>
  <c r="Q55" i="7"/>
  <c r="Q56" i="7"/>
  <c r="Q57" i="7"/>
  <c r="Q58" i="7"/>
  <c r="Q59" i="7"/>
  <c r="Q60" i="7"/>
  <c r="Q61" i="7"/>
  <c r="Q62" i="7"/>
  <c r="Q63" i="7"/>
  <c r="Q64" i="7"/>
  <c r="Q65" i="7"/>
  <c r="Q66" i="7"/>
  <c r="Q67" i="7"/>
  <c r="Q68" i="7"/>
  <c r="Q69" i="7"/>
  <c r="Q70" i="7"/>
  <c r="Q71" i="7"/>
  <c r="Q72" i="7"/>
  <c r="Q73" i="7"/>
  <c r="Q74" i="7"/>
  <c r="Q75" i="7"/>
  <c r="Q76" i="7"/>
  <c r="Q77" i="7"/>
  <c r="Q78" i="7"/>
  <c r="Q79" i="7"/>
  <c r="Q80" i="7"/>
  <c r="Q81" i="7"/>
  <c r="Q82" i="7"/>
  <c r="Q83" i="7"/>
  <c r="Q84" i="7"/>
  <c r="Q85" i="7"/>
  <c r="Q86" i="7"/>
  <c r="Q87" i="7"/>
  <c r="Q88" i="7"/>
  <c r="Q89" i="7"/>
  <c r="Q90" i="7"/>
  <c r="Q91" i="7"/>
  <c r="Q92" i="7"/>
  <c r="Q93" i="7"/>
  <c r="Q94" i="7"/>
  <c r="Q95" i="7"/>
  <c r="Q96" i="7"/>
  <c r="Q97" i="7"/>
  <c r="Q100" i="7"/>
  <c r="Q101" i="7"/>
  <c r="Q102" i="7"/>
  <c r="Q103" i="7"/>
  <c r="Q104" i="7"/>
  <c r="Q105" i="7"/>
  <c r="Q9" i="7"/>
  <c r="Q11" i="7"/>
  <c r="Q13" i="7"/>
  <c r="Q14" i="7"/>
  <c r="Q16" i="7"/>
  <c r="Q19" i="7"/>
  <c r="Q21" i="7"/>
  <c r="Q24" i="7"/>
  <c r="Q25" i="7"/>
  <c r="Q28" i="7"/>
  <c r="Q30" i="7"/>
  <c r="Q32" i="7"/>
  <c r="Q33" i="7"/>
  <c r="Q36" i="7"/>
  <c r="Q37" i="7"/>
  <c r="Q41" i="7"/>
  <c r="Q47" i="7"/>
  <c r="Q99" i="7"/>
  <c r="Q98"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Alberto Giordana</author>
  </authors>
  <commentList>
    <comment ref="K7" authorId="0" shapeId="0" xr:uid="{E033568C-6C4E-49EC-8A5F-7EF33179B8FD}">
      <text>
        <r>
          <rPr>
            <b/>
            <sz val="9"/>
            <color indexed="81"/>
            <rFont val="Tahoma"/>
            <family val="2"/>
          </rPr>
          <t>Author:</t>
        </r>
        <r>
          <rPr>
            <sz val="9"/>
            <color indexed="81"/>
            <rFont val="Tahoma"/>
            <family val="2"/>
          </rPr>
          <t xml:space="preserve">
control= strat&amp;stop the recharge remotely</t>
        </r>
      </text>
    </comment>
    <comment ref="M7" authorId="0" shapeId="0" xr:uid="{4121DB5D-D7BB-4E9F-B8A5-D0F98D811F33}">
      <text>
        <r>
          <rPr>
            <b/>
            <sz val="9"/>
            <color indexed="81"/>
            <rFont val="Tahoma"/>
            <family val="2"/>
          </rPr>
          <t>Author:</t>
        </r>
        <r>
          <rPr>
            <sz val="9"/>
            <color indexed="81"/>
            <rFont val="Tahoma"/>
            <family val="2"/>
          </rPr>
          <t xml:space="preserve">
Possibility to activate the charge when the cost of energy is lower</t>
        </r>
      </text>
    </comment>
    <comment ref="N7" authorId="0" shapeId="0" xr:uid="{843C1EE1-2650-462B-AD97-2997B7618B73}">
      <text>
        <r>
          <rPr>
            <b/>
            <sz val="9"/>
            <color indexed="81"/>
            <rFont val="Tahoma"/>
            <family val="2"/>
          </rPr>
          <t>Author:</t>
        </r>
        <r>
          <rPr>
            <sz val="9"/>
            <color indexed="81"/>
            <rFont val="Tahoma"/>
            <family val="2"/>
          </rPr>
          <t xml:space="preserve">
Software allowing the charging station to be controlled by an external entity (CPO)</t>
        </r>
      </text>
    </comment>
    <comment ref="O7" authorId="0" shapeId="0" xr:uid="{9874FE98-A7BD-4BD5-B1A8-717BB3FD226F}">
      <text>
        <r>
          <rPr>
            <b/>
            <sz val="9"/>
            <color indexed="81"/>
            <rFont val="Tahoma"/>
            <family val="2"/>
          </rPr>
          <t>Author:</t>
        </r>
        <r>
          <rPr>
            <sz val="9"/>
            <color indexed="81"/>
            <rFont val="Tahoma"/>
            <family val="2"/>
          </rPr>
          <t xml:space="preserve">
Function that limits the current used by recharging station in order to avoid blackout</t>
        </r>
      </text>
    </comment>
    <comment ref="P7" authorId="0" shapeId="0" xr:uid="{471EC7C8-2287-41DB-B708-4674B469A1D9}">
      <text>
        <r>
          <rPr>
            <b/>
            <sz val="9"/>
            <color indexed="81"/>
            <rFont val="Tahoma"/>
            <family val="2"/>
          </rPr>
          <t>Author:</t>
        </r>
        <r>
          <rPr>
            <sz val="9"/>
            <color indexed="81"/>
            <rFont val="Tahoma"/>
            <family val="2"/>
          </rPr>
          <t xml:space="preserve">
V2H: vehicle 2 home; to reduce energy consumption</t>
        </r>
      </text>
    </comment>
    <comment ref="AA7" authorId="0" shapeId="0" xr:uid="{CFA90BF3-8E8F-4682-8514-5A1E94A28064}">
      <text>
        <r>
          <rPr>
            <b/>
            <sz val="9"/>
            <color indexed="81"/>
            <rFont val="Tahoma"/>
            <family val="2"/>
          </rPr>
          <t>Author:</t>
        </r>
        <r>
          <rPr>
            <sz val="9"/>
            <color indexed="81"/>
            <rFont val="Tahoma"/>
            <family val="2"/>
          </rPr>
          <t xml:space="preserve">
Creation of specifically designed road signs for EV
valutare se mantenere il criterio</t>
        </r>
      </text>
    </comment>
    <comment ref="AE7" authorId="0" shapeId="0" xr:uid="{1273FA52-947B-40C1-8D45-A4D9BB0A35FF}">
      <text>
        <r>
          <rPr>
            <b/>
            <sz val="9"/>
            <color indexed="81"/>
            <rFont val="Tahoma"/>
            <family val="2"/>
          </rPr>
          <t>Author:</t>
        </r>
        <r>
          <rPr>
            <sz val="9"/>
            <color indexed="81"/>
            <rFont val="Tahoma"/>
            <family val="2"/>
          </rPr>
          <t xml:space="preserve">
Ability to start or interrupt the recharge of an EV remotely</t>
        </r>
      </text>
    </comment>
    <comment ref="AG7" authorId="0" shapeId="0" xr:uid="{89661BE3-4C55-47B2-ABD4-AA737E370121}">
      <text>
        <r>
          <rPr>
            <b/>
            <sz val="9"/>
            <color indexed="81"/>
            <rFont val="Tahoma"/>
            <family val="2"/>
          </rPr>
          <t>Author:</t>
        </r>
        <r>
          <rPr>
            <sz val="9"/>
            <color indexed="81"/>
            <rFont val="Tahoma"/>
            <family val="2"/>
          </rPr>
          <t xml:space="preserve">
Possibility to differentiate users (family, employees, private,…)</t>
        </r>
      </text>
    </comment>
    <comment ref="AI7" authorId="0" shapeId="0" xr:uid="{B20FD982-8958-437D-B536-4860EF28848A}">
      <text>
        <r>
          <rPr>
            <b/>
            <sz val="9"/>
            <color indexed="81"/>
            <rFont val="Tahoma"/>
            <family val="2"/>
          </rPr>
          <t xml:space="preserve">Author:
</t>
        </r>
        <r>
          <rPr>
            <sz val="9"/>
            <color indexed="81"/>
            <rFont val="Tahoma"/>
            <family val="2"/>
          </rPr>
          <t xml:space="preserve">Type of driver, start and finish time, energy - kWh - dispensed, reports, system anomalies, invoices
 </t>
        </r>
      </text>
    </comment>
    <comment ref="AK7" authorId="0" shapeId="0" xr:uid="{F714A59E-6AFF-45A2-83FC-E29028FDE0C3}">
      <text>
        <r>
          <rPr>
            <b/>
            <sz val="9"/>
            <color indexed="81"/>
            <rFont val="Tahoma"/>
            <family val="2"/>
          </rPr>
          <t>Author:</t>
        </r>
        <r>
          <rPr>
            <sz val="9"/>
            <color indexed="81"/>
            <rFont val="Tahoma"/>
            <family val="2"/>
          </rPr>
          <t xml:space="preserve">
Ability to generate an invoice on private/business customers based on usage of charging stations.</t>
        </r>
      </text>
    </comment>
    <comment ref="AN7" authorId="0" shapeId="0" xr:uid="{1E75DABA-DD1A-49EB-B9D3-4A8C84CB98A3}">
      <text>
        <r>
          <rPr>
            <b/>
            <sz val="9"/>
            <color indexed="81"/>
            <rFont val="Tahoma"/>
            <family val="2"/>
          </rPr>
          <t>Author:</t>
        </r>
        <r>
          <rPr>
            <sz val="9"/>
            <color indexed="81"/>
            <rFont val="Tahoma"/>
            <family val="2"/>
          </rPr>
          <t xml:space="preserve">
Valutare se mantenere il criterio</t>
        </r>
      </text>
    </comment>
    <comment ref="AR7" authorId="0" shapeId="0" xr:uid="{BA5CFE87-E395-447C-93FF-2EBEC777C4AC}">
      <text>
        <r>
          <rPr>
            <b/>
            <sz val="9"/>
            <color indexed="81"/>
            <rFont val="Tahoma"/>
            <family val="2"/>
          </rPr>
          <t>Author:</t>
        </r>
        <r>
          <rPr>
            <sz val="9"/>
            <color indexed="81"/>
            <rFont val="Tahoma"/>
            <family val="2"/>
          </rPr>
          <t xml:space="preserve">
Mobilty app</t>
        </r>
      </text>
    </comment>
    <comment ref="AU7" authorId="0" shapeId="0" xr:uid="{858AAA7F-3ACE-4CF8-B92C-9B32B85DF561}">
      <text>
        <r>
          <rPr>
            <b/>
            <sz val="9"/>
            <color indexed="81"/>
            <rFont val="Tahoma"/>
            <family val="2"/>
          </rPr>
          <t>Author:</t>
        </r>
        <r>
          <rPr>
            <sz val="9"/>
            <color indexed="81"/>
            <rFont val="Tahoma"/>
            <family val="2"/>
          </rPr>
          <t xml:space="preserve">
Apple pay, Google pay, Paypal...</t>
        </r>
      </text>
    </comment>
    <comment ref="AV7" authorId="0" shapeId="0" xr:uid="{0114B00C-A144-49D5-9D35-8A5C770EA28F}">
      <text>
        <r>
          <rPr>
            <b/>
            <sz val="9"/>
            <color indexed="81"/>
            <rFont val="Tahoma"/>
            <family val="2"/>
          </rPr>
          <t>Author:</t>
        </r>
        <r>
          <rPr>
            <sz val="9"/>
            <color indexed="81"/>
            <rFont val="Tahoma"/>
            <family val="2"/>
          </rPr>
          <t xml:space="preserve">
For the charging station owner, the corporate fleet or guests</t>
        </r>
      </text>
    </comment>
    <comment ref="BE7" authorId="0" shapeId="0" xr:uid="{ED192C87-E2F9-43F1-90E7-68DCCECB639F}">
      <text>
        <r>
          <rPr>
            <b/>
            <sz val="9"/>
            <color indexed="81"/>
            <rFont val="Tahoma"/>
            <family val="2"/>
          </rPr>
          <t>Author:</t>
        </r>
        <r>
          <rPr>
            <sz val="9"/>
            <color indexed="81"/>
            <rFont val="Tahoma"/>
            <family val="2"/>
          </rPr>
          <t xml:space="preserve">
Possibility to read remotely the electricity meter
</t>
        </r>
      </text>
    </comment>
    <comment ref="BF7" authorId="0" shapeId="0" xr:uid="{4008F21B-2C40-4D7A-A502-D7D43CE61117}">
      <text>
        <r>
          <rPr>
            <b/>
            <sz val="9"/>
            <color indexed="81"/>
            <rFont val="Tahoma"/>
            <family val="2"/>
          </rPr>
          <t>Author:</t>
        </r>
        <r>
          <rPr>
            <sz val="9"/>
            <color indexed="81"/>
            <rFont val="Tahoma"/>
            <family val="2"/>
          </rPr>
          <t xml:space="preserve">
The IT system enables the energy provider to dynamically source and distribute a mix of renewable and nonrenewable sources of energy based on price, customer (private or business), time of day and other criteria.</t>
        </r>
      </text>
    </comment>
    <comment ref="BG7" authorId="0" shapeId="0" xr:uid="{9F3F2B13-F5ED-455C-9A94-5DD739225E17}">
      <text>
        <r>
          <rPr>
            <b/>
            <sz val="9"/>
            <color indexed="81"/>
            <rFont val="Tahoma"/>
            <family val="2"/>
          </rPr>
          <t>Author:</t>
        </r>
        <r>
          <rPr>
            <sz val="9"/>
            <color indexed="81"/>
            <rFont val="Tahoma"/>
            <family val="2"/>
          </rPr>
          <t xml:space="preserve">
Consulting services, offered to charging infrastructure owners based on technical capabilities, software development services and testing</t>
        </r>
      </text>
    </comment>
    <comment ref="BH7" authorId="0" shapeId="0" xr:uid="{3E553D9A-7A75-4364-AE99-B478DEFD64EE}">
      <text>
        <r>
          <rPr>
            <b/>
            <sz val="9"/>
            <color indexed="81"/>
            <rFont val="Tahoma"/>
            <family val="2"/>
          </rPr>
          <t>Author:</t>
        </r>
        <r>
          <rPr>
            <sz val="9"/>
            <color indexed="81"/>
            <rFont val="Tahoma"/>
            <family val="2"/>
          </rPr>
          <t xml:space="preserve">
Vehicle sale, leasing/financing and maintenance services. May also include insurance and breakdown related services.</t>
        </r>
      </text>
    </comment>
    <comment ref="BM7" authorId="0" shapeId="0" xr:uid="{FC91254C-01D3-4CCF-8CA0-83CB1DD93A2A}">
      <text>
        <r>
          <rPr>
            <b/>
            <sz val="9"/>
            <color indexed="81"/>
            <rFont val="Tahoma"/>
            <family val="2"/>
          </rPr>
          <t>Author:</t>
        </r>
        <r>
          <rPr>
            <sz val="9"/>
            <color indexed="81"/>
            <rFont val="Tahoma"/>
            <family val="2"/>
          </rPr>
          <t xml:space="preserve">
Vengono dove parcheggi l'auto e te la ricaricano con un furgoncino, mentre tu fai altro</t>
        </r>
      </text>
    </comment>
    <comment ref="BQ7" authorId="0" shapeId="0" xr:uid="{E15F3AC3-B1FD-4131-AFAF-9EB664C704AC}">
      <text>
        <r>
          <rPr>
            <b/>
            <sz val="9"/>
            <color indexed="81"/>
            <rFont val="Tahoma"/>
            <family val="2"/>
          </rPr>
          <t>Author:</t>
        </r>
        <r>
          <rPr>
            <sz val="9"/>
            <color indexed="81"/>
            <rFont val="Tahoma"/>
            <family val="2"/>
          </rPr>
          <t xml:space="preserve">
transforming an ICE car into an EV</t>
        </r>
      </text>
    </comment>
    <comment ref="B8" authorId="0" shapeId="0" xr:uid="{2091631A-A92D-43B6-A714-9D0107814186}">
      <text>
        <r>
          <rPr>
            <b/>
            <sz val="9"/>
            <color indexed="81"/>
            <rFont val="Tahoma"/>
            <family val="2"/>
          </rPr>
          <t>Author:</t>
        </r>
        <r>
          <rPr>
            <sz val="9"/>
            <color indexed="81"/>
            <rFont val="Tahoma"/>
            <family val="2"/>
          </rPr>
          <t xml:space="preserve">
per numero 12 nella colonna di sx vedere la cartella di daimler</t>
        </r>
      </text>
    </comment>
    <comment ref="I11" authorId="0" shapeId="0" xr:uid="{50C5AD5E-BD01-4DBD-9907-CE685BE7A803}">
      <text>
        <r>
          <rPr>
            <b/>
            <sz val="9"/>
            <color indexed="81"/>
            <rFont val="Tahoma"/>
            <family val="2"/>
          </rPr>
          <t>Author:</t>
        </r>
        <r>
          <rPr>
            <sz val="9"/>
            <color indexed="81"/>
            <rFont val="Tahoma"/>
            <family val="2"/>
          </rPr>
          <t xml:space="preserve">
mobilità el. pg17</t>
        </r>
      </text>
    </comment>
    <comment ref="K11" authorId="0" shapeId="0" xr:uid="{7CC8B2F6-B50B-4BA4-BDDE-9AE72B36F89D}">
      <text>
        <r>
          <rPr>
            <b/>
            <sz val="9"/>
            <color indexed="81"/>
            <rFont val="Tahoma"/>
            <family val="2"/>
          </rPr>
          <t>Author:</t>
        </r>
        <r>
          <rPr>
            <sz val="9"/>
            <color indexed="81"/>
            <rFont val="Tahoma"/>
            <family val="2"/>
          </rPr>
          <t xml:space="preserve">
Charge APP
</t>
        </r>
      </text>
    </comment>
    <comment ref="N11" authorId="0" shapeId="0" xr:uid="{20D4C1D8-0457-4BB3-BB9C-FF4E2578125C}">
      <text>
        <r>
          <rPr>
            <b/>
            <sz val="9"/>
            <color indexed="81"/>
            <rFont val="Tahoma"/>
            <family val="2"/>
          </rPr>
          <t>Author:</t>
        </r>
        <r>
          <rPr>
            <sz val="9"/>
            <color indexed="81"/>
            <rFont val="Tahoma"/>
            <family val="2"/>
          </rPr>
          <t xml:space="preserve">
charging station is controlled by your electricity porvider to have smaller energy costs,  since the elec. Prov. Can decide to start the recharge when he has an oversuppply of energy coming from ren sources and he would not know where to use it elsewhere</t>
        </r>
      </text>
    </comment>
    <comment ref="AG11" authorId="0" shapeId="0" xr:uid="{1C12CBAC-C564-4F8F-BCEC-19E09D3D7455}">
      <text>
        <r>
          <rPr>
            <b/>
            <sz val="9"/>
            <color indexed="81"/>
            <rFont val="Tahoma"/>
            <family val="2"/>
          </rPr>
          <t>Author:</t>
        </r>
        <r>
          <rPr>
            <sz val="9"/>
            <color indexed="81"/>
            <rFont val="Tahoma"/>
            <family val="2"/>
          </rPr>
          <t xml:space="preserve">
pg 9 AMTRON</t>
        </r>
      </text>
    </comment>
    <comment ref="AI11" authorId="0" shapeId="0" xr:uid="{BCC9B5F2-BBD6-4DDD-AEA4-9D282A4CFECE}">
      <text>
        <r>
          <rPr>
            <b/>
            <sz val="9"/>
            <color indexed="81"/>
            <rFont val="Tahoma"/>
            <family val="2"/>
          </rPr>
          <t>Author:</t>
        </r>
        <r>
          <rPr>
            <sz val="9"/>
            <color indexed="81"/>
            <rFont val="Tahoma"/>
            <family val="2"/>
          </rPr>
          <t xml:space="preserve">
pg9 AMTRON</t>
        </r>
      </text>
    </comment>
    <comment ref="G12" authorId="0" shapeId="0" xr:uid="{39C55F45-57B8-454D-8678-53BC10A9B2F9}">
      <text>
        <r>
          <rPr>
            <b/>
            <sz val="9"/>
            <color indexed="81"/>
            <rFont val="Tahoma"/>
            <family val="2"/>
          </rPr>
          <t>Author:</t>
        </r>
        <r>
          <rPr>
            <sz val="9"/>
            <color indexed="81"/>
            <rFont val="Tahoma"/>
            <family val="2"/>
          </rPr>
          <t xml:space="preserve">
Definire a livello europeo uno standard unico per la ricarica dei veicoli elettrici
</t>
        </r>
      </text>
    </comment>
    <comment ref="O12" authorId="0" shapeId="0" xr:uid="{488E8251-47AB-4B28-951D-DC05963B2AAF}">
      <text>
        <r>
          <rPr>
            <b/>
            <sz val="9"/>
            <color indexed="81"/>
            <rFont val="Tahoma"/>
            <family val="2"/>
          </rPr>
          <t>Author:</t>
        </r>
        <r>
          <rPr>
            <sz val="9"/>
            <color indexed="81"/>
            <rFont val="Tahoma"/>
            <family val="2"/>
          </rPr>
          <t xml:space="preserve">
pg19 catalogo prodotti
</t>
        </r>
      </text>
    </comment>
    <comment ref="P12" authorId="0" shapeId="0" xr:uid="{7CAAAB60-9D5F-4811-8D1E-B0DB4345E387}">
      <text>
        <r>
          <rPr>
            <b/>
            <sz val="9"/>
            <color indexed="81"/>
            <rFont val="Tahoma"/>
            <family val="2"/>
          </rPr>
          <t>Author:</t>
        </r>
        <r>
          <rPr>
            <sz val="9"/>
            <color indexed="81"/>
            <rFont val="Tahoma"/>
            <family val="2"/>
          </rPr>
          <t xml:space="preserve">
pg19 catalogo prodotti
</t>
        </r>
      </text>
    </comment>
    <comment ref="AG12" authorId="0" shapeId="0" xr:uid="{844DBF03-77DC-4DE4-B203-42926EB4447C}">
      <text>
        <r>
          <rPr>
            <b/>
            <sz val="9"/>
            <color indexed="81"/>
            <rFont val="Tahoma"/>
            <family val="2"/>
          </rPr>
          <t>Author:</t>
        </r>
        <r>
          <rPr>
            <sz val="9"/>
            <color indexed="81"/>
            <rFont val="Tahoma"/>
            <family val="2"/>
          </rPr>
          <t xml:space="preserve">
pg 18 catalogo prodotti</t>
        </r>
      </text>
    </comment>
    <comment ref="AI12" authorId="0" shapeId="0" xr:uid="{DFCE45C9-7571-45EC-A2C7-2CE3332FFEA6}">
      <text>
        <r>
          <rPr>
            <b/>
            <sz val="9"/>
            <color indexed="81"/>
            <rFont val="Tahoma"/>
            <family val="2"/>
          </rPr>
          <t>Author:</t>
        </r>
        <r>
          <rPr>
            <sz val="9"/>
            <color indexed="81"/>
            <rFont val="Tahoma"/>
            <family val="2"/>
          </rPr>
          <t xml:space="preserve">
pg 18 catalogo prodotti</t>
        </r>
      </text>
    </comment>
    <comment ref="I13" authorId="0" shapeId="0" xr:uid="{AA314E7D-311E-4E46-85FD-A32D47BE8EB6}">
      <text>
        <r>
          <rPr>
            <b/>
            <sz val="9"/>
            <color indexed="81"/>
            <rFont val="Tahoma"/>
            <family val="2"/>
          </rPr>
          <t>Author:</t>
        </r>
        <r>
          <rPr>
            <sz val="9"/>
            <color indexed="81"/>
            <rFont val="Tahoma"/>
            <family val="2"/>
          </rPr>
          <t xml:space="preserve">
ABB &amp; IONITY
ABB &amp; Enelx
</t>
        </r>
      </text>
    </comment>
    <comment ref="K13" authorId="0" shapeId="0" xr:uid="{554361E9-3111-46F6-804A-38E8E877C808}">
      <text>
        <r>
          <rPr>
            <b/>
            <sz val="9"/>
            <color indexed="81"/>
            <rFont val="Tahoma"/>
            <family val="2"/>
          </rPr>
          <t>Author:</t>
        </r>
        <r>
          <rPr>
            <sz val="9"/>
            <color indexed="81"/>
            <rFont val="Tahoma"/>
            <family val="2"/>
          </rPr>
          <t xml:space="preserve">
pg 4 ABB_EVI_product brochure</t>
        </r>
      </text>
    </comment>
    <comment ref="L13" authorId="0" shapeId="0" xr:uid="{5A39E8A0-5B4A-4146-A58C-4519355775E3}">
      <text>
        <r>
          <rPr>
            <b/>
            <sz val="9"/>
            <color indexed="81"/>
            <rFont val="Tahoma"/>
            <family val="2"/>
          </rPr>
          <t>Author:</t>
        </r>
        <r>
          <rPr>
            <sz val="9"/>
            <color indexed="81"/>
            <rFont val="Tahoma"/>
            <family val="2"/>
          </rPr>
          <t xml:space="preserve">
pg 4 ABB_EVI_product brochure</t>
        </r>
      </text>
    </comment>
    <comment ref="N13" authorId="0" shapeId="0" xr:uid="{98C942B9-017D-46F0-A450-CE67236DD77B}">
      <text>
        <r>
          <rPr>
            <b/>
            <sz val="9"/>
            <color indexed="81"/>
            <rFont val="Tahoma"/>
            <family val="2"/>
          </rPr>
          <t>Author:</t>
        </r>
        <r>
          <rPr>
            <sz val="9"/>
            <color indexed="81"/>
            <rFont val="Tahoma"/>
            <family val="2"/>
          </rPr>
          <t xml:space="preserve">
commissioning pg1</t>
        </r>
      </text>
    </comment>
    <comment ref="AF13" authorId="0" shapeId="0" xr:uid="{B8D3E234-BF8E-4A49-9D7D-11B68A8E0396}">
      <text>
        <r>
          <rPr>
            <b/>
            <sz val="9"/>
            <color indexed="81"/>
            <rFont val="Tahoma"/>
            <family val="2"/>
          </rPr>
          <t>Author:</t>
        </r>
        <r>
          <rPr>
            <sz val="9"/>
            <color indexed="81"/>
            <rFont val="Tahoma"/>
            <family val="2"/>
          </rPr>
          <t xml:space="preserve">
pg 4 ABB_EVI_product brochure</t>
        </r>
      </text>
    </comment>
    <comment ref="AG13" authorId="0" shapeId="0" xr:uid="{DACC17FD-E067-4920-9899-CD274AAB5064}">
      <text>
        <r>
          <rPr>
            <b/>
            <sz val="9"/>
            <color indexed="81"/>
            <rFont val="Tahoma"/>
            <family val="2"/>
          </rPr>
          <t>Author:</t>
        </r>
        <r>
          <rPr>
            <sz val="9"/>
            <color indexed="81"/>
            <rFont val="Tahoma"/>
            <family val="2"/>
          </rPr>
          <t xml:space="preserve">
pg 4 ABB_EVI_product brochure</t>
        </r>
      </text>
    </comment>
    <comment ref="AI13" authorId="0" shapeId="0" xr:uid="{D60F3759-DBB0-4C61-8188-55D79E02FE01}">
      <text>
        <r>
          <rPr>
            <b/>
            <sz val="9"/>
            <color indexed="81"/>
            <rFont val="Tahoma"/>
            <family val="2"/>
          </rPr>
          <t>Author:</t>
        </r>
        <r>
          <rPr>
            <sz val="9"/>
            <color indexed="81"/>
            <rFont val="Tahoma"/>
            <family val="2"/>
          </rPr>
          <t xml:space="preserve">
pg 4 ABB_EVI_product brochure</t>
        </r>
      </text>
    </comment>
    <comment ref="N14" authorId="0" shapeId="0" xr:uid="{0F219EAB-3E34-49B3-914F-B49041403A8A}">
      <text>
        <r>
          <rPr>
            <b/>
            <sz val="9"/>
            <color indexed="81"/>
            <rFont val="Tahoma"/>
            <family val="2"/>
          </rPr>
          <t>Author:</t>
        </r>
        <r>
          <rPr>
            <sz val="9"/>
            <color indexed="81"/>
            <rFont val="Tahoma"/>
            <family val="2"/>
          </rPr>
          <t xml:space="preserve">
pg1 publich charger</t>
        </r>
      </text>
    </comment>
    <comment ref="AG14" authorId="0" shapeId="0" xr:uid="{FBBD4AF2-C53E-4A37-B729-3E0D72FCAEDD}">
      <text>
        <r>
          <rPr>
            <b/>
            <sz val="9"/>
            <color indexed="81"/>
            <rFont val="Tahoma"/>
            <family val="2"/>
          </rPr>
          <t>Author:</t>
        </r>
        <r>
          <rPr>
            <sz val="9"/>
            <color indexed="81"/>
            <rFont val="Tahoma"/>
            <family val="2"/>
          </rPr>
          <t xml:space="preserve">
pg1 home charger</t>
        </r>
      </text>
    </comment>
    <comment ref="AI14" authorId="0" shapeId="0" xr:uid="{16530135-1C32-4C68-BC1A-65CEE7FBD360}">
      <text>
        <r>
          <rPr>
            <b/>
            <sz val="9"/>
            <color indexed="81"/>
            <rFont val="Tahoma"/>
            <family val="2"/>
          </rPr>
          <t>Author:</t>
        </r>
        <r>
          <rPr>
            <sz val="9"/>
            <color indexed="81"/>
            <rFont val="Tahoma"/>
            <family val="2"/>
          </rPr>
          <t xml:space="preserve">
home garger pg1 
energy metering= ability to measure energy dispensed</t>
        </r>
      </text>
    </comment>
    <comment ref="G15" authorId="0" shapeId="0" xr:uid="{EEE0D363-5901-4BDB-9069-D8F967C249B9}">
      <text>
        <r>
          <rPr>
            <b/>
            <sz val="9"/>
            <color indexed="81"/>
            <rFont val="Tahoma"/>
            <family val="2"/>
          </rPr>
          <t>Author:</t>
        </r>
        <r>
          <rPr>
            <sz val="9"/>
            <color indexed="81"/>
            <rFont val="Tahoma"/>
            <family val="2"/>
          </rPr>
          <t xml:space="preserve">
Definire a livello europeo uno standard unico per la ricarica dei veicoli elettrici
</t>
        </r>
      </text>
    </comment>
    <comment ref="I15" authorId="0" shapeId="0" xr:uid="{8F7F1A39-20C4-4908-B97C-74F882B4B8DE}">
      <text>
        <r>
          <rPr>
            <b/>
            <sz val="9"/>
            <color indexed="81"/>
            <rFont val="Tahoma"/>
            <family val="2"/>
          </rPr>
          <t>Author:</t>
        </r>
        <r>
          <rPr>
            <sz val="9"/>
            <color indexed="81"/>
            <rFont val="Tahoma"/>
            <family val="2"/>
          </rPr>
          <t xml:space="preserve">
quick charger pg2</t>
        </r>
      </text>
    </comment>
    <comment ref="K15" authorId="0" shapeId="0" xr:uid="{42B7F86B-0A0B-487D-AD37-8C4586685006}">
      <text>
        <r>
          <rPr>
            <b/>
            <sz val="9"/>
            <color indexed="81"/>
            <rFont val="Tahoma"/>
            <family val="2"/>
          </rPr>
          <t>Author:</t>
        </r>
        <r>
          <rPr>
            <sz val="9"/>
            <color indexed="81"/>
            <rFont val="Tahoma"/>
            <family val="2"/>
          </rPr>
          <t xml:space="preserve">
pg2 quick charger
</t>
        </r>
      </text>
    </comment>
    <comment ref="L15" authorId="0" shapeId="0" xr:uid="{461D2221-5CC4-4AA3-B3EA-8B80158EEF3E}">
      <text>
        <r>
          <rPr>
            <b/>
            <sz val="9"/>
            <color indexed="81"/>
            <rFont val="Tahoma"/>
            <family val="2"/>
          </rPr>
          <t>Author:</t>
        </r>
        <r>
          <rPr>
            <sz val="9"/>
            <color indexed="81"/>
            <rFont val="Tahoma"/>
            <family val="2"/>
          </rPr>
          <t xml:space="preserve">
pg2 remote control</t>
        </r>
      </text>
    </comment>
    <comment ref="N15" authorId="0" shapeId="0" xr:uid="{2348A2DB-47D4-472E-ADAA-5965F14FEC6F}">
      <text>
        <r>
          <rPr>
            <b/>
            <sz val="9"/>
            <color indexed="81"/>
            <rFont val="Tahoma"/>
            <family val="2"/>
          </rPr>
          <t>Author:</t>
        </r>
        <r>
          <rPr>
            <sz val="9"/>
            <color indexed="81"/>
            <rFont val="Tahoma"/>
            <family val="2"/>
          </rPr>
          <t xml:space="preserve">
pg2 remote control</t>
        </r>
      </text>
    </comment>
    <comment ref="AD15" authorId="0" shapeId="0" xr:uid="{B903769D-CCCC-4649-BEE4-3B91B68EEF08}">
      <text>
        <r>
          <rPr>
            <b/>
            <sz val="9"/>
            <color indexed="81"/>
            <rFont val="Tahoma"/>
            <family val="2"/>
          </rPr>
          <t>Author:</t>
        </r>
        <r>
          <rPr>
            <sz val="9"/>
            <color indexed="81"/>
            <rFont val="Tahoma"/>
            <family val="2"/>
          </rPr>
          <t xml:space="preserve">
pg2 remote control</t>
        </r>
      </text>
    </comment>
    <comment ref="AF15" authorId="0" shapeId="0" xr:uid="{EA5A37CD-4B82-4010-809A-AF04DAB59D6B}">
      <text>
        <r>
          <rPr>
            <b/>
            <sz val="9"/>
            <color indexed="81"/>
            <rFont val="Tahoma"/>
            <family val="2"/>
          </rPr>
          <t>Author:</t>
        </r>
        <r>
          <rPr>
            <sz val="9"/>
            <color indexed="81"/>
            <rFont val="Tahoma"/>
            <family val="2"/>
          </rPr>
          <t xml:space="preserve">
pg2 remote control</t>
        </r>
      </text>
    </comment>
    <comment ref="AI15" authorId="0" shapeId="0" xr:uid="{3B1EA20E-9845-4F73-BCFE-56C39C487FF4}">
      <text>
        <r>
          <rPr>
            <b/>
            <sz val="9"/>
            <color indexed="81"/>
            <rFont val="Tahoma"/>
            <family val="2"/>
          </rPr>
          <t>Author:</t>
        </r>
        <r>
          <rPr>
            <sz val="9"/>
            <color indexed="81"/>
            <rFont val="Tahoma"/>
            <family val="2"/>
          </rPr>
          <t xml:space="preserve">
quick charge pg2 -&gt; energy metering = measure energy consumed</t>
        </r>
      </text>
    </comment>
    <comment ref="B16" authorId="0" shapeId="0" xr:uid="{69E9A27D-3519-45B0-AE4B-32EE304A794C}">
      <text>
        <r>
          <rPr>
            <b/>
            <sz val="9"/>
            <color indexed="81"/>
            <rFont val="Tahoma"/>
            <family val="2"/>
          </rPr>
          <t>Author:</t>
        </r>
        <r>
          <rPr>
            <sz val="9"/>
            <color indexed="81"/>
            <rFont val="Tahoma"/>
            <family val="2"/>
          </rPr>
          <t xml:space="preserve">
several solution related to electricity </t>
        </r>
      </text>
    </comment>
    <comment ref="K16" authorId="0" shapeId="0" xr:uid="{7C7EAEFC-F41D-48C0-A96E-ECD075BBF2B9}">
      <text>
        <r>
          <rPr>
            <b/>
            <sz val="9"/>
            <color indexed="81"/>
            <rFont val="Tahoma"/>
            <family val="2"/>
          </rPr>
          <t>Author:</t>
        </r>
        <r>
          <rPr>
            <sz val="9"/>
            <color indexed="81"/>
            <rFont val="Tahoma"/>
            <family val="2"/>
          </rPr>
          <t xml:space="preserve">
management of ch. stat. pg2</t>
        </r>
      </text>
    </comment>
    <comment ref="L16" authorId="0" shapeId="0" xr:uid="{A73AC324-BE0D-4744-A42C-668351289290}">
      <text>
        <r>
          <rPr>
            <b/>
            <sz val="9"/>
            <color indexed="81"/>
            <rFont val="Tahoma"/>
            <family val="2"/>
          </rPr>
          <t>Author:</t>
        </r>
        <r>
          <rPr>
            <sz val="9"/>
            <color indexed="81"/>
            <rFont val="Tahoma"/>
            <family val="2"/>
          </rPr>
          <t xml:space="preserve">
service &amp; maintenance pg2</t>
        </r>
      </text>
    </comment>
    <comment ref="N16" authorId="0" shapeId="0" xr:uid="{E06A2338-E706-4680-A38D-0209C258CA19}">
      <text>
        <r>
          <rPr>
            <b/>
            <sz val="9"/>
            <color indexed="81"/>
            <rFont val="Tahoma"/>
            <family val="2"/>
          </rPr>
          <t>Author:</t>
        </r>
        <r>
          <rPr>
            <sz val="9"/>
            <color indexed="81"/>
            <rFont val="Tahoma"/>
            <family val="2"/>
          </rPr>
          <t xml:space="preserve">
management of ch. stat. pg2</t>
        </r>
      </text>
    </comment>
    <comment ref="O16" authorId="0" shapeId="0" xr:uid="{498A3F84-356A-4B49-8264-B0128B0317EB}">
      <text>
        <r>
          <rPr>
            <b/>
            <sz val="9"/>
            <color indexed="81"/>
            <rFont val="Tahoma"/>
            <family val="2"/>
          </rPr>
          <t>Author:</t>
        </r>
        <r>
          <rPr>
            <sz val="9"/>
            <color indexed="81"/>
            <rFont val="Tahoma"/>
            <family val="2"/>
          </rPr>
          <t xml:space="preserve">
leaflet twin pg2</t>
        </r>
      </text>
    </comment>
    <comment ref="U16" authorId="0" shapeId="0" xr:uid="{950563C3-AE43-4120-9703-C13FF2B9490B}">
      <text>
        <r>
          <rPr>
            <b/>
            <sz val="9"/>
            <color indexed="81"/>
            <rFont val="Tahoma"/>
            <family val="2"/>
          </rPr>
          <t>Author:</t>
        </r>
        <r>
          <rPr>
            <sz val="9"/>
            <color indexed="81"/>
            <rFont val="Tahoma"/>
            <family val="2"/>
          </rPr>
          <t xml:space="preserve">
charging point EV pg1
not for cars
</t>
        </r>
      </text>
    </comment>
    <comment ref="AD16" authorId="0" shapeId="0" xr:uid="{2F9BEECB-8363-4D59-9653-620DB674733E}">
      <text>
        <r>
          <rPr>
            <b/>
            <sz val="9"/>
            <color indexed="81"/>
            <rFont val="Tahoma"/>
            <family val="2"/>
          </rPr>
          <t>Author:</t>
        </r>
        <r>
          <rPr>
            <sz val="9"/>
            <color indexed="81"/>
            <rFont val="Tahoma"/>
            <family val="2"/>
          </rPr>
          <t xml:space="preserve">
service &amp; maintenance pg2</t>
        </r>
      </text>
    </comment>
    <comment ref="AF16" authorId="0" shapeId="0" xr:uid="{B90939CE-06F1-4A57-920E-5B71ED7A51C3}">
      <text>
        <r>
          <rPr>
            <b/>
            <sz val="9"/>
            <color indexed="81"/>
            <rFont val="Tahoma"/>
            <family val="2"/>
          </rPr>
          <t>Author:</t>
        </r>
        <r>
          <rPr>
            <sz val="9"/>
            <color indexed="81"/>
            <rFont val="Tahoma"/>
            <family val="2"/>
          </rPr>
          <t xml:space="preserve">
service &amp; maintenance pg2</t>
        </r>
      </text>
    </comment>
    <comment ref="AG16" authorId="0" shapeId="0" xr:uid="{121FAD96-1041-44E0-8A0E-AAA743C5A1C7}">
      <text>
        <r>
          <rPr>
            <b/>
            <sz val="9"/>
            <color indexed="81"/>
            <rFont val="Tahoma"/>
            <family val="2"/>
          </rPr>
          <t>Author:</t>
        </r>
        <r>
          <rPr>
            <sz val="9"/>
            <color indexed="81"/>
            <rFont val="Tahoma"/>
            <family val="2"/>
          </rPr>
          <t xml:space="preserve">
management of ch. stat. pg2</t>
        </r>
      </text>
    </comment>
    <comment ref="AI16" authorId="0" shapeId="0" xr:uid="{0496AE0F-08C6-42E5-B6A7-14D0CFAA1E98}">
      <text>
        <r>
          <rPr>
            <b/>
            <sz val="9"/>
            <color indexed="81"/>
            <rFont val="Tahoma"/>
            <family val="2"/>
          </rPr>
          <t>Author:</t>
        </r>
        <r>
          <rPr>
            <sz val="9"/>
            <color indexed="81"/>
            <rFont val="Tahoma"/>
            <family val="2"/>
          </rPr>
          <t xml:space="preserve">
management of ch. stat. pg2</t>
        </r>
      </text>
    </comment>
    <comment ref="F17" authorId="0" shapeId="0" xr:uid="{A49130CE-7C5A-43D7-9C53-E77554F7FDD0}">
      <text>
        <r>
          <rPr>
            <b/>
            <sz val="9"/>
            <color indexed="81"/>
            <rFont val="Tahoma"/>
            <family val="2"/>
          </rPr>
          <t>Author:</t>
        </r>
        <r>
          <rPr>
            <sz val="9"/>
            <color indexed="81"/>
            <rFont val="Tahoma"/>
            <family val="2"/>
          </rPr>
          <t xml:space="preserve">
catalogo pg56
</t>
        </r>
      </text>
    </comment>
    <comment ref="BL17" authorId="0" shapeId="0" xr:uid="{53341920-C02E-4AFD-993E-3A60EE5AD65D}">
      <text>
        <r>
          <rPr>
            <b/>
            <sz val="9"/>
            <color indexed="81"/>
            <rFont val="Tahoma"/>
            <family val="2"/>
          </rPr>
          <t>Author:</t>
        </r>
        <r>
          <rPr>
            <sz val="9"/>
            <color indexed="81"/>
            <rFont val="Tahoma"/>
            <family val="2"/>
          </rPr>
          <t xml:space="preserve">
program shutted down</t>
        </r>
      </text>
    </comment>
    <comment ref="I18" authorId="0" shapeId="0" xr:uid="{E1919BDD-7BD7-4469-98B5-39EE379A035A}">
      <text>
        <r>
          <rPr>
            <b/>
            <sz val="9"/>
            <color indexed="81"/>
            <rFont val="Tahoma"/>
            <family val="2"/>
          </rPr>
          <t>Author:</t>
        </r>
        <r>
          <rPr>
            <sz val="9"/>
            <color indexed="81"/>
            <rFont val="Tahoma"/>
            <family val="2"/>
          </rPr>
          <t xml:space="preserve">
immagine </t>
        </r>
      </text>
    </comment>
    <comment ref="AC18" authorId="0" shapeId="0" xr:uid="{C48D2CA2-125E-4984-8B95-FE0BEC95E4C5}">
      <text>
        <r>
          <rPr>
            <b/>
            <sz val="9"/>
            <color indexed="81"/>
            <rFont val="Tahoma"/>
            <family val="2"/>
          </rPr>
          <t>Author:</t>
        </r>
        <r>
          <rPr>
            <sz val="9"/>
            <color indexed="81"/>
            <rFont val="Tahoma"/>
            <family val="2"/>
          </rPr>
          <t xml:space="preserve">
combowall pg1</t>
        </r>
      </text>
    </comment>
    <comment ref="AG18" authorId="0" shapeId="0" xr:uid="{7474EB79-9127-4229-83A1-E5FE3A5BD3A7}">
      <text>
        <r>
          <rPr>
            <b/>
            <sz val="9"/>
            <color indexed="81"/>
            <rFont val="Tahoma"/>
            <family val="2"/>
          </rPr>
          <t>Author:</t>
        </r>
        <r>
          <rPr>
            <sz val="9"/>
            <color indexed="81"/>
            <rFont val="Tahoma"/>
            <family val="2"/>
          </rPr>
          <t xml:space="preserve">
combo wall &amp; tower</t>
        </r>
      </text>
    </comment>
    <comment ref="F19" authorId="0" shapeId="0" xr:uid="{FB0DF8B2-FB67-4770-A91D-396CF4B74855}">
      <text>
        <r>
          <rPr>
            <b/>
            <sz val="9"/>
            <color indexed="81"/>
            <rFont val="Tahoma"/>
            <family val="2"/>
          </rPr>
          <t>Author:</t>
        </r>
        <r>
          <rPr>
            <sz val="9"/>
            <color indexed="81"/>
            <rFont val="Tahoma"/>
            <family val="2"/>
          </rPr>
          <t xml:space="preserve">
catalogo pg56
</t>
        </r>
      </text>
    </comment>
    <comment ref="G19" authorId="0" shapeId="0" xr:uid="{0BDADA49-5F58-4B34-B36B-F78196E164EC}">
      <text>
        <r>
          <rPr>
            <b/>
            <sz val="9"/>
            <color indexed="81"/>
            <rFont val="Tahoma"/>
            <family val="2"/>
          </rPr>
          <t>Author:</t>
        </r>
        <r>
          <rPr>
            <sz val="9"/>
            <color indexed="81"/>
            <rFont val="Tahoma"/>
            <family val="2"/>
          </rPr>
          <t xml:space="preserve">
Definire a livello europeo uno standard unico per la ricarica dei veicoli elettrici
</t>
        </r>
      </text>
    </comment>
    <comment ref="I19" authorId="0" shapeId="0" xr:uid="{04879F34-C55C-4253-B99A-CC43C5842BC7}">
      <text>
        <r>
          <rPr>
            <b/>
            <sz val="9"/>
            <color indexed="81"/>
            <rFont val="Tahoma"/>
            <family val="2"/>
          </rPr>
          <t>Author:</t>
        </r>
        <r>
          <rPr>
            <sz val="9"/>
            <color indexed="81"/>
            <rFont val="Tahoma"/>
            <family val="2"/>
          </rPr>
          <t xml:space="preserve">
75999 supposizione dalle immagini</t>
        </r>
      </text>
    </comment>
    <comment ref="K19" authorId="0" shapeId="0" xr:uid="{A3316412-1F14-4773-BF1B-12095747190A}">
      <text>
        <r>
          <rPr>
            <b/>
            <sz val="9"/>
            <color indexed="81"/>
            <rFont val="Tahoma"/>
            <family val="2"/>
          </rPr>
          <t>Author:</t>
        </r>
        <r>
          <rPr>
            <sz val="9"/>
            <color indexed="81"/>
            <rFont val="Tahoma"/>
            <family val="2"/>
          </rPr>
          <t xml:space="preserve">
75999 pg7</t>
        </r>
      </text>
    </comment>
    <comment ref="L19" authorId="0" shapeId="0" xr:uid="{70D1E7E5-1211-4198-BCFD-5219CC0EE0BC}">
      <text>
        <r>
          <rPr>
            <b/>
            <sz val="9"/>
            <color indexed="81"/>
            <rFont val="Tahoma"/>
            <family val="2"/>
          </rPr>
          <t>Author:</t>
        </r>
        <r>
          <rPr>
            <sz val="9"/>
            <color indexed="81"/>
            <rFont val="Tahoma"/>
            <family val="2"/>
          </rPr>
          <t xml:space="preserve">
75999 pg18</t>
        </r>
      </text>
    </comment>
    <comment ref="M19" authorId="0" shapeId="0" xr:uid="{3874457A-BECE-49A5-8823-C9027E577E6B}">
      <text>
        <r>
          <rPr>
            <b/>
            <sz val="9"/>
            <color indexed="81"/>
            <rFont val="Tahoma"/>
            <family val="2"/>
          </rPr>
          <t>Author:</t>
        </r>
        <r>
          <rPr>
            <sz val="9"/>
            <color indexed="81"/>
            <rFont val="Tahoma"/>
            <family val="2"/>
          </rPr>
          <t xml:space="preserve">
75999 pg10
</t>
        </r>
      </text>
    </comment>
    <comment ref="N19" authorId="0" shapeId="0" xr:uid="{8FD274F6-F40E-498F-812B-2EFD7EF98ACA}">
      <text>
        <r>
          <rPr>
            <b/>
            <sz val="9"/>
            <color indexed="81"/>
            <rFont val="Tahoma"/>
            <family val="2"/>
          </rPr>
          <t>Author:</t>
        </r>
        <r>
          <rPr>
            <sz val="9"/>
            <color indexed="81"/>
            <rFont val="Tahoma"/>
            <family val="2"/>
          </rPr>
          <t xml:space="preserve">
75999 pg18</t>
        </r>
      </text>
    </comment>
    <comment ref="AG19" authorId="0" shapeId="0" xr:uid="{98DD456D-4550-4D9A-B7EC-055F0BA63FE1}">
      <text>
        <r>
          <rPr>
            <b/>
            <sz val="9"/>
            <color indexed="81"/>
            <rFont val="Tahoma"/>
            <family val="2"/>
          </rPr>
          <t>Author:</t>
        </r>
        <r>
          <rPr>
            <sz val="9"/>
            <color indexed="81"/>
            <rFont val="Tahoma"/>
            <family val="2"/>
          </rPr>
          <t xml:space="preserve">
75999 pg11</t>
        </r>
      </text>
    </comment>
    <comment ref="AI19" authorId="0" shapeId="0" xr:uid="{B14AEDA1-0764-422B-AE06-55BC4EC9E425}">
      <text>
        <r>
          <rPr>
            <b/>
            <sz val="9"/>
            <color indexed="81"/>
            <rFont val="Tahoma"/>
            <family val="2"/>
          </rPr>
          <t>Author:</t>
        </r>
        <r>
          <rPr>
            <sz val="9"/>
            <color indexed="81"/>
            <rFont val="Tahoma"/>
            <family val="2"/>
          </rPr>
          <t xml:space="preserve">
75999 pg7,8, 11
</t>
        </r>
      </text>
    </comment>
    <comment ref="I20" authorId="0" shapeId="0" xr:uid="{83B9567B-340C-4E96-A8FB-380B41C4F942}">
      <text>
        <r>
          <rPr>
            <b/>
            <sz val="9"/>
            <color indexed="81"/>
            <rFont val="Tahoma"/>
            <family val="2"/>
          </rPr>
          <t>Author:</t>
        </r>
        <r>
          <rPr>
            <sz val="9"/>
            <color indexed="81"/>
            <rFont val="Tahoma"/>
            <family val="2"/>
          </rPr>
          <t xml:space="preserve">
brochure pg23</t>
        </r>
      </text>
    </comment>
    <comment ref="K20" authorId="0" shapeId="0" xr:uid="{07E665C8-FDF6-4992-B991-F684EE1D62DB}">
      <text>
        <r>
          <rPr>
            <b/>
            <sz val="9"/>
            <color indexed="81"/>
            <rFont val="Tahoma"/>
            <family val="2"/>
          </rPr>
          <t>Author:</t>
        </r>
        <r>
          <rPr>
            <sz val="9"/>
            <color indexed="81"/>
            <rFont val="Tahoma"/>
            <family val="2"/>
          </rPr>
          <t xml:space="preserve">
brochure pg 37</t>
        </r>
      </text>
    </comment>
    <comment ref="AG20" authorId="0" shapeId="0" xr:uid="{3DC9A57E-3CCA-443E-B432-7D08220F0B68}">
      <text>
        <r>
          <rPr>
            <b/>
            <sz val="9"/>
            <color indexed="81"/>
            <rFont val="Tahoma"/>
            <family val="2"/>
          </rPr>
          <t>Author:</t>
        </r>
        <r>
          <rPr>
            <sz val="9"/>
            <color indexed="81"/>
            <rFont val="Tahoma"/>
            <family val="2"/>
          </rPr>
          <t xml:space="preserve">
brochure pg37</t>
        </r>
      </text>
    </comment>
    <comment ref="AI20" authorId="0" shapeId="0" xr:uid="{C29AAB7C-FAB5-418F-904C-27D1C37957DE}">
      <text>
        <r>
          <rPr>
            <b/>
            <sz val="9"/>
            <color indexed="81"/>
            <rFont val="Tahoma"/>
            <family val="2"/>
          </rPr>
          <t>Author:</t>
        </r>
        <r>
          <rPr>
            <sz val="9"/>
            <color indexed="81"/>
            <rFont val="Tahoma"/>
            <family val="2"/>
          </rPr>
          <t xml:space="preserve">
brochure pg37</t>
        </r>
      </text>
    </comment>
    <comment ref="F21" authorId="0" shapeId="0" xr:uid="{F07757C0-7D2E-4310-8C32-51CC3B018C63}">
      <text>
        <r>
          <rPr>
            <b/>
            <sz val="9"/>
            <color indexed="81"/>
            <rFont val="Tahoma"/>
            <family val="2"/>
          </rPr>
          <t>Author:</t>
        </r>
        <r>
          <rPr>
            <sz val="9"/>
            <color indexed="81"/>
            <rFont val="Tahoma"/>
            <family val="2"/>
          </rPr>
          <t xml:space="preserve">
catalogo pg56
</t>
        </r>
      </text>
    </comment>
    <comment ref="G21" authorId="0" shapeId="0" xr:uid="{D7005688-89B0-4B74-B586-A1A5F5967EA3}">
      <text>
        <r>
          <rPr>
            <b/>
            <sz val="9"/>
            <color indexed="81"/>
            <rFont val="Tahoma"/>
            <family val="2"/>
          </rPr>
          <t>Author:</t>
        </r>
        <r>
          <rPr>
            <sz val="9"/>
            <color indexed="81"/>
            <rFont val="Tahoma"/>
            <family val="2"/>
          </rPr>
          <t xml:space="preserve">
Definire a livello europeo uno standard unico per la ricarica dei veicoli elettrici
</t>
        </r>
      </text>
    </comment>
    <comment ref="K21" authorId="0" shapeId="0" xr:uid="{0B6F28A7-4AC3-4054-8D6A-464FD02EF07F}">
      <text>
        <r>
          <rPr>
            <b/>
            <sz val="9"/>
            <color indexed="81"/>
            <rFont val="Tahoma"/>
            <family val="2"/>
          </rPr>
          <t>Author:</t>
        </r>
        <r>
          <rPr>
            <sz val="9"/>
            <color indexed="81"/>
            <rFont val="Tahoma"/>
            <family val="2"/>
          </rPr>
          <t xml:space="preserve">
servizi pg2 
CT pg 5</t>
        </r>
      </text>
    </comment>
    <comment ref="L21" authorId="0" shapeId="0" xr:uid="{D5C0A5FF-6EDF-48D0-8572-91CB1C22BDB1}">
      <text>
        <r>
          <rPr>
            <b/>
            <sz val="9"/>
            <color indexed="81"/>
            <rFont val="Tahoma"/>
            <family val="2"/>
          </rPr>
          <t>Author:</t>
        </r>
        <r>
          <rPr>
            <sz val="9"/>
            <color indexed="81"/>
            <rFont val="Tahoma"/>
            <family val="2"/>
          </rPr>
          <t xml:space="preserve">
CT pg 5</t>
        </r>
      </text>
    </comment>
    <comment ref="N21" authorId="0" shapeId="0" xr:uid="{C4D0BC38-43C2-4C5C-841B-6620D4773402}">
      <text>
        <r>
          <rPr>
            <b/>
            <sz val="9"/>
            <color indexed="81"/>
            <rFont val="Tahoma"/>
            <family val="2"/>
          </rPr>
          <t>Author:</t>
        </r>
        <r>
          <rPr>
            <sz val="9"/>
            <color indexed="81"/>
            <rFont val="Tahoma"/>
            <family val="2"/>
          </rPr>
          <t xml:space="preserve">
servizi pg2
CT pg5</t>
        </r>
      </text>
    </comment>
    <comment ref="AD21" authorId="0" shapeId="0" xr:uid="{730E675D-E1D7-4542-8DA1-FB73D8254027}">
      <text>
        <r>
          <rPr>
            <b/>
            <sz val="9"/>
            <color indexed="81"/>
            <rFont val="Tahoma"/>
            <family val="2"/>
          </rPr>
          <t>Author:</t>
        </r>
        <r>
          <rPr>
            <sz val="9"/>
            <color indexed="81"/>
            <rFont val="Tahoma"/>
            <family val="2"/>
          </rPr>
          <t xml:space="preserve">
servizi pg1</t>
        </r>
      </text>
    </comment>
    <comment ref="AF21" authorId="0" shapeId="0" xr:uid="{1D5A1553-3EED-4778-9CB4-1D7F953915F8}">
      <text>
        <r>
          <rPr>
            <b/>
            <sz val="9"/>
            <color indexed="81"/>
            <rFont val="Tahoma"/>
            <family val="2"/>
          </rPr>
          <t>Author:</t>
        </r>
        <r>
          <rPr>
            <sz val="9"/>
            <color indexed="81"/>
            <rFont val="Tahoma"/>
            <family val="2"/>
          </rPr>
          <t xml:space="preserve">
servizi pg1
CT pg5</t>
        </r>
      </text>
    </comment>
    <comment ref="AG21" authorId="0" shapeId="0" xr:uid="{7E9F92B4-E103-4ABF-A0C0-8B0E68B33A12}">
      <text>
        <r>
          <rPr>
            <b/>
            <sz val="9"/>
            <color indexed="81"/>
            <rFont val="Tahoma"/>
            <family val="2"/>
          </rPr>
          <t>Author:</t>
        </r>
        <r>
          <rPr>
            <sz val="9"/>
            <color indexed="81"/>
            <rFont val="Tahoma"/>
            <family val="2"/>
          </rPr>
          <t xml:space="preserve">
CT pg5</t>
        </r>
      </text>
    </comment>
    <comment ref="AI21" authorId="0" shapeId="0" xr:uid="{DF209B4E-43F5-4085-B3C1-B461373A68F7}">
      <text>
        <r>
          <rPr>
            <b/>
            <sz val="9"/>
            <color indexed="81"/>
            <rFont val="Tahoma"/>
            <family val="2"/>
          </rPr>
          <t>Author:</t>
        </r>
        <r>
          <rPr>
            <sz val="9"/>
            <color indexed="81"/>
            <rFont val="Tahoma"/>
            <family val="2"/>
          </rPr>
          <t xml:space="preserve">
servizi pg2</t>
        </r>
      </text>
    </comment>
    <comment ref="F22" authorId="0" shapeId="0" xr:uid="{82C3094B-6FCD-4E8C-9571-2228DF7EF690}">
      <text>
        <r>
          <rPr>
            <b/>
            <sz val="9"/>
            <color indexed="81"/>
            <rFont val="Tahoma"/>
            <family val="2"/>
          </rPr>
          <t>Author:</t>
        </r>
        <r>
          <rPr>
            <sz val="9"/>
            <color indexed="81"/>
            <rFont val="Tahoma"/>
            <family val="2"/>
          </rPr>
          <t xml:space="preserve">
catalogo pg56
</t>
        </r>
      </text>
    </comment>
    <comment ref="I22" authorId="0" shapeId="0" xr:uid="{CAB1EEB3-5447-42D6-A962-2544477F5E4F}">
      <text>
        <r>
          <rPr>
            <b/>
            <sz val="9"/>
            <color indexed="81"/>
            <rFont val="Tahoma"/>
            <family val="2"/>
          </rPr>
          <t>Author:</t>
        </r>
        <r>
          <rPr>
            <sz val="9"/>
            <color indexed="81"/>
            <rFont val="Tahoma"/>
            <family val="2"/>
          </rPr>
          <t xml:space="preserve">
KEBA_panoramica prodotti pg3</t>
        </r>
      </text>
    </comment>
    <comment ref="L22" authorId="0" shapeId="0" xr:uid="{CEE7A578-2FA2-4935-98BF-AD780C093577}">
      <text>
        <r>
          <rPr>
            <b/>
            <sz val="9"/>
            <color indexed="81"/>
            <rFont val="Tahoma"/>
            <family val="2"/>
          </rPr>
          <t>Author:</t>
        </r>
        <r>
          <rPr>
            <sz val="9"/>
            <color indexed="81"/>
            <rFont val="Tahoma"/>
            <family val="2"/>
          </rPr>
          <t xml:space="preserve">
P30 pg1</t>
        </r>
      </text>
    </comment>
    <comment ref="N22" authorId="0" shapeId="0" xr:uid="{C80D971E-42C8-4C69-A6D6-07F6E1236CAE}">
      <text>
        <r>
          <rPr>
            <b/>
            <sz val="9"/>
            <color indexed="81"/>
            <rFont val="Tahoma"/>
            <family val="2"/>
          </rPr>
          <t>Author:</t>
        </r>
        <r>
          <rPr>
            <sz val="9"/>
            <color indexed="81"/>
            <rFont val="Tahoma"/>
            <family val="2"/>
          </rPr>
          <t xml:space="preserve">
P30 pg2</t>
        </r>
      </text>
    </comment>
    <comment ref="O22" authorId="0" shapeId="0" xr:uid="{D301D02C-02DB-4E8A-B7C9-AE2EF6BC5444}">
      <text>
        <r>
          <rPr>
            <b/>
            <sz val="9"/>
            <color indexed="81"/>
            <rFont val="Tahoma"/>
            <family val="2"/>
          </rPr>
          <t>Author:</t>
        </r>
        <r>
          <rPr>
            <sz val="9"/>
            <color indexed="81"/>
            <rFont val="Tahoma"/>
            <family val="2"/>
          </rPr>
          <t xml:space="preserve">
Keba_private_customer pg3</t>
        </r>
      </text>
    </comment>
    <comment ref="P22" authorId="0" shapeId="0" xr:uid="{53F097F2-E2B2-4596-ADFD-632DE607D44F}">
      <text>
        <r>
          <rPr>
            <b/>
            <sz val="9"/>
            <color indexed="81"/>
            <rFont val="Tahoma"/>
            <family val="2"/>
          </rPr>
          <t>Author:</t>
        </r>
        <r>
          <rPr>
            <sz val="9"/>
            <color indexed="81"/>
            <rFont val="Tahoma"/>
            <family val="2"/>
          </rPr>
          <t xml:space="preserve">
Keba_private_customer pg3</t>
        </r>
      </text>
    </comment>
    <comment ref="AC22" authorId="0" shapeId="0" xr:uid="{FD44FD49-40F2-4929-8B66-0959B2035EF8}">
      <text>
        <r>
          <rPr>
            <b/>
            <sz val="9"/>
            <color indexed="81"/>
            <rFont val="Tahoma"/>
            <family val="2"/>
          </rPr>
          <t>Author:</t>
        </r>
        <r>
          <rPr>
            <sz val="9"/>
            <color indexed="81"/>
            <rFont val="Tahoma"/>
            <family val="2"/>
          </rPr>
          <t xml:space="preserve">
Keba_private_customer pg3</t>
        </r>
      </text>
    </comment>
    <comment ref="AG22" authorId="0" shapeId="0" xr:uid="{F38010E3-8495-4A31-9346-08D58DFEFBB5}">
      <text>
        <r>
          <rPr>
            <b/>
            <sz val="9"/>
            <color indexed="81"/>
            <rFont val="Tahoma"/>
            <family val="2"/>
          </rPr>
          <t>Author:</t>
        </r>
        <r>
          <rPr>
            <sz val="9"/>
            <color indexed="81"/>
            <rFont val="Tahoma"/>
            <family val="2"/>
          </rPr>
          <t xml:space="preserve">
P30 pg2
</t>
        </r>
      </text>
    </comment>
    <comment ref="AI22" authorId="0" shapeId="0" xr:uid="{4246AF76-8981-47AE-AAF7-8436B3DEC3AF}">
      <text>
        <r>
          <rPr>
            <b/>
            <sz val="9"/>
            <color indexed="81"/>
            <rFont val="Tahoma"/>
            <family val="2"/>
          </rPr>
          <t>Author:</t>
        </r>
        <r>
          <rPr>
            <sz val="9"/>
            <color indexed="81"/>
            <rFont val="Tahoma"/>
            <family val="2"/>
          </rPr>
          <t xml:space="preserve">
P30 pg2
</t>
        </r>
      </text>
    </comment>
    <comment ref="F23" authorId="0" shapeId="0" xr:uid="{19BA7205-13D5-411F-97BE-578E97992AC3}">
      <text>
        <r>
          <rPr>
            <b/>
            <sz val="9"/>
            <color indexed="81"/>
            <rFont val="Tahoma"/>
            <family val="2"/>
          </rPr>
          <t>Author:</t>
        </r>
        <r>
          <rPr>
            <sz val="9"/>
            <color indexed="81"/>
            <rFont val="Tahoma"/>
            <family val="2"/>
          </rPr>
          <t xml:space="preserve">
catalogo pg56
</t>
        </r>
      </text>
    </comment>
    <comment ref="I23" authorId="0" shapeId="0" xr:uid="{92BD1501-814C-42CD-BCDD-11B5B5021E76}">
      <text>
        <r>
          <rPr>
            <b/>
            <sz val="9"/>
            <color indexed="81"/>
            <rFont val="Tahoma"/>
            <family val="2"/>
          </rPr>
          <t>Author:</t>
        </r>
        <r>
          <rPr>
            <sz val="9"/>
            <color indexed="81"/>
            <rFont val="Tahoma"/>
            <family val="2"/>
          </rPr>
          <t xml:space="preserve">
catalogo pg4, 17</t>
        </r>
      </text>
    </comment>
    <comment ref="K23" authorId="0" shapeId="0" xr:uid="{3E68F110-C9C3-45BF-AF16-64D471C6B4FC}">
      <text>
        <r>
          <rPr>
            <b/>
            <sz val="9"/>
            <color indexed="81"/>
            <rFont val="Tahoma"/>
            <family val="2"/>
          </rPr>
          <t>Author:</t>
        </r>
        <r>
          <rPr>
            <sz val="9"/>
            <color indexed="81"/>
            <rFont val="Tahoma"/>
            <family val="2"/>
          </rPr>
          <t xml:space="preserve">
Catalogo pg4</t>
        </r>
      </text>
    </comment>
    <comment ref="M23" authorId="0" shapeId="0" xr:uid="{D9DDDA42-D05D-41F5-80FB-DA584BBE8A7E}">
      <text>
        <r>
          <rPr>
            <b/>
            <sz val="9"/>
            <color indexed="81"/>
            <rFont val="Tahoma"/>
            <family val="2"/>
          </rPr>
          <t>Author:</t>
        </r>
        <r>
          <rPr>
            <sz val="9"/>
            <color indexed="81"/>
            <rFont val="Tahoma"/>
            <family val="2"/>
          </rPr>
          <t xml:space="preserve">
catalogo pg10</t>
        </r>
      </text>
    </comment>
    <comment ref="N23" authorId="0" shapeId="0" xr:uid="{4391AF69-0388-41DB-BA30-9FC23BFD9187}">
      <text>
        <r>
          <rPr>
            <b/>
            <sz val="9"/>
            <color indexed="81"/>
            <rFont val="Tahoma"/>
            <family val="2"/>
          </rPr>
          <t>Author:</t>
        </r>
        <r>
          <rPr>
            <sz val="9"/>
            <color indexed="81"/>
            <rFont val="Tahoma"/>
            <family val="2"/>
          </rPr>
          <t xml:space="preserve">
catalogo pg10</t>
        </r>
      </text>
    </comment>
    <comment ref="O23" authorId="0" shapeId="0" xr:uid="{14F8B656-B3D3-4651-90BD-6DEB8C81B4CF}">
      <text>
        <r>
          <rPr>
            <b/>
            <sz val="9"/>
            <color indexed="81"/>
            <rFont val="Tahoma"/>
            <family val="2"/>
          </rPr>
          <t>Author:</t>
        </r>
        <r>
          <rPr>
            <sz val="9"/>
            <color indexed="81"/>
            <rFont val="Tahoma"/>
            <family val="2"/>
          </rPr>
          <t xml:space="preserve">
Catalogo pg4</t>
        </r>
      </text>
    </comment>
    <comment ref="AG23" authorId="0" shapeId="0" xr:uid="{DA738ADE-C185-4572-8F57-A0C5018B4C6C}">
      <text>
        <r>
          <rPr>
            <b/>
            <sz val="9"/>
            <color indexed="81"/>
            <rFont val="Tahoma"/>
            <family val="2"/>
          </rPr>
          <t>Author:</t>
        </r>
        <r>
          <rPr>
            <sz val="9"/>
            <color indexed="81"/>
            <rFont val="Tahoma"/>
            <family val="2"/>
          </rPr>
          <t xml:space="preserve">
catalogo pg10</t>
        </r>
      </text>
    </comment>
    <comment ref="AI23" authorId="0" shapeId="0" xr:uid="{6EE60785-0700-4384-8C06-24822BE8D95C}">
      <text>
        <r>
          <rPr>
            <b/>
            <sz val="9"/>
            <color indexed="81"/>
            <rFont val="Tahoma"/>
            <family val="2"/>
          </rPr>
          <t>Author:</t>
        </r>
        <r>
          <rPr>
            <sz val="9"/>
            <color indexed="81"/>
            <rFont val="Tahoma"/>
            <family val="2"/>
          </rPr>
          <t xml:space="preserve">
catalogo pg12</t>
        </r>
      </text>
    </comment>
    <comment ref="I24" authorId="0" shapeId="0" xr:uid="{9F9A5478-D18F-424D-A7B5-446B2A46FEFE}">
      <text>
        <r>
          <rPr>
            <b/>
            <sz val="9"/>
            <color indexed="81"/>
            <rFont val="Tahoma"/>
            <family val="2"/>
          </rPr>
          <t>Author:</t>
        </r>
        <r>
          <rPr>
            <sz val="9"/>
            <color indexed="81"/>
            <rFont val="Tahoma"/>
            <family val="2"/>
          </rPr>
          <t xml:space="preserve">
colonne pg1</t>
        </r>
      </text>
    </comment>
    <comment ref="K24" authorId="0" shapeId="0" xr:uid="{B5C8446B-A03D-4B6C-AB39-3D08B671811D}">
      <text>
        <r>
          <rPr>
            <b/>
            <sz val="9"/>
            <color indexed="81"/>
            <rFont val="Tahoma"/>
            <family val="2"/>
          </rPr>
          <t>Author:</t>
        </r>
        <r>
          <rPr>
            <sz val="9"/>
            <color indexed="81"/>
            <rFont val="Tahoma"/>
            <family val="2"/>
          </rPr>
          <t xml:space="preserve">
colonne pg1</t>
        </r>
      </text>
    </comment>
    <comment ref="L24" authorId="0" shapeId="0" xr:uid="{E72732BC-81F0-446C-8F91-06DD33554D51}">
      <text>
        <r>
          <rPr>
            <b/>
            <sz val="9"/>
            <color indexed="81"/>
            <rFont val="Tahoma"/>
            <family val="2"/>
          </rPr>
          <t>Author:</t>
        </r>
        <r>
          <rPr>
            <sz val="9"/>
            <color indexed="81"/>
            <rFont val="Tahoma"/>
            <family val="2"/>
          </rPr>
          <t xml:space="preserve">
sistemi -ricarica pg2</t>
        </r>
      </text>
    </comment>
    <comment ref="M24" authorId="0" shapeId="0" xr:uid="{0BB4273D-EFE4-426D-84DB-35BF67B6A83E}">
      <text>
        <r>
          <rPr>
            <b/>
            <sz val="9"/>
            <color indexed="81"/>
            <rFont val="Tahoma"/>
            <family val="2"/>
          </rPr>
          <t>Author:</t>
        </r>
        <r>
          <rPr>
            <sz val="9"/>
            <color indexed="81"/>
            <rFont val="Tahoma"/>
            <family val="2"/>
          </rPr>
          <t xml:space="preserve">
Wall-box pg1,2</t>
        </r>
      </text>
    </comment>
    <comment ref="O24" authorId="0" shapeId="0" xr:uid="{4EADAAF0-EBDA-408D-B0E7-27797406FB3A}">
      <text>
        <r>
          <rPr>
            <b/>
            <sz val="9"/>
            <color indexed="81"/>
            <rFont val="Tahoma"/>
            <family val="2"/>
          </rPr>
          <t>Author:</t>
        </r>
        <r>
          <rPr>
            <sz val="9"/>
            <color indexed="81"/>
            <rFont val="Tahoma"/>
            <family val="2"/>
          </rPr>
          <t xml:space="preserve">
Wall-box pg1,2</t>
        </r>
      </text>
    </comment>
    <comment ref="U24" authorId="0" shapeId="0" xr:uid="{D70E8D5A-B017-4894-B021-AAA9F5479531}">
      <text>
        <r>
          <rPr>
            <b/>
            <sz val="9"/>
            <color indexed="81"/>
            <rFont val="Tahoma"/>
            <family val="2"/>
          </rPr>
          <t>Author:</t>
        </r>
        <r>
          <rPr>
            <sz val="9"/>
            <color indexed="81"/>
            <rFont val="Tahoma"/>
            <family val="2"/>
          </rPr>
          <t xml:space="preserve">
immagine
not for cars
</t>
        </r>
      </text>
    </comment>
    <comment ref="AG24" authorId="0" shapeId="0" xr:uid="{F289AF59-399F-47AD-B644-57E66CD9752C}">
      <text>
        <r>
          <rPr>
            <b/>
            <sz val="9"/>
            <color indexed="81"/>
            <rFont val="Tahoma"/>
            <family val="2"/>
          </rPr>
          <t>Author:</t>
        </r>
        <r>
          <rPr>
            <sz val="9"/>
            <color indexed="81"/>
            <rFont val="Tahoma"/>
            <family val="2"/>
          </rPr>
          <t xml:space="preserve">
sistemi -ricarica pg2</t>
        </r>
      </text>
    </comment>
    <comment ref="AI24" authorId="0" shapeId="0" xr:uid="{296CCF89-17B9-4828-AA5B-82764B45A8CD}">
      <text>
        <r>
          <rPr>
            <b/>
            <sz val="9"/>
            <color indexed="81"/>
            <rFont val="Tahoma"/>
            <family val="2"/>
          </rPr>
          <t>Author:</t>
        </r>
        <r>
          <rPr>
            <sz val="9"/>
            <color indexed="81"/>
            <rFont val="Tahoma"/>
            <family val="2"/>
          </rPr>
          <t xml:space="preserve">
sistemi -ricarica pg2</t>
        </r>
      </text>
    </comment>
    <comment ref="K25" authorId="0" shapeId="0" xr:uid="{843F18FE-A17D-4699-AF84-74A05FE6D60C}">
      <text>
        <r>
          <rPr>
            <b/>
            <sz val="9"/>
            <color indexed="81"/>
            <rFont val="Tahoma"/>
            <family val="2"/>
          </rPr>
          <t>Author:</t>
        </r>
        <r>
          <rPr>
            <sz val="9"/>
            <color indexed="81"/>
            <rFont val="Tahoma"/>
            <family val="2"/>
          </rPr>
          <t xml:space="preserve">
EO software pg2</t>
        </r>
      </text>
    </comment>
    <comment ref="N25" authorId="0" shapeId="0" xr:uid="{C60EDC7E-D4E2-446D-9632-C957BE140B96}">
      <text>
        <r>
          <rPr>
            <b/>
            <sz val="9"/>
            <color indexed="81"/>
            <rFont val="Tahoma"/>
            <family val="2"/>
          </rPr>
          <t>Author:</t>
        </r>
        <r>
          <rPr>
            <sz val="9"/>
            <color indexed="81"/>
            <rFont val="Tahoma"/>
            <family val="2"/>
          </rPr>
          <t xml:space="preserve">
EO software pg2</t>
        </r>
      </text>
    </comment>
    <comment ref="O25" authorId="0" shapeId="0" xr:uid="{023470F4-6134-46E9-8907-15A97281A7D3}">
      <text>
        <r>
          <rPr>
            <b/>
            <sz val="9"/>
            <color indexed="81"/>
            <rFont val="Tahoma"/>
            <family val="2"/>
          </rPr>
          <t>Author:</t>
        </r>
        <r>
          <rPr>
            <sz val="9"/>
            <color indexed="81"/>
            <rFont val="Tahoma"/>
            <family val="2"/>
          </rPr>
          <t xml:space="preserve">
EO software pg2</t>
        </r>
      </text>
    </comment>
    <comment ref="P25" authorId="0" shapeId="0" xr:uid="{2A78A641-377F-4BB3-8237-6DED17A3A800}">
      <text>
        <r>
          <rPr>
            <b/>
            <sz val="9"/>
            <color indexed="81"/>
            <rFont val="Tahoma"/>
            <family val="2"/>
          </rPr>
          <t>Author:</t>
        </r>
        <r>
          <rPr>
            <sz val="9"/>
            <color indexed="81"/>
            <rFont val="Tahoma"/>
            <family val="2"/>
          </rPr>
          <t xml:space="preserve">
EO software pg2</t>
        </r>
      </text>
    </comment>
    <comment ref="AC25" authorId="0" shapeId="0" xr:uid="{79611390-22FF-4F89-BAD0-1183494C53E3}">
      <text>
        <r>
          <rPr>
            <b/>
            <sz val="9"/>
            <color indexed="81"/>
            <rFont val="Tahoma"/>
            <family val="2"/>
          </rPr>
          <t>Author:</t>
        </r>
        <r>
          <rPr>
            <sz val="9"/>
            <color indexed="81"/>
            <rFont val="Tahoma"/>
            <family val="2"/>
          </rPr>
          <t xml:space="preserve">
EO destination pg2</t>
        </r>
      </text>
    </comment>
    <comment ref="AG25" authorId="0" shapeId="0" xr:uid="{87A550AD-88A2-4E3C-8061-6203FC85BC53}">
      <text>
        <r>
          <rPr>
            <b/>
            <sz val="9"/>
            <color indexed="81"/>
            <rFont val="Tahoma"/>
            <family val="2"/>
          </rPr>
          <t>Author:</t>
        </r>
        <r>
          <rPr>
            <sz val="9"/>
            <color indexed="81"/>
            <rFont val="Tahoma"/>
            <family val="2"/>
          </rPr>
          <t xml:space="preserve">
EO software pg2</t>
        </r>
      </text>
    </comment>
    <comment ref="AI25" authorId="0" shapeId="0" xr:uid="{C78A3E10-85DC-4517-8760-1F1EC3DE3A2D}">
      <text>
        <r>
          <rPr>
            <b/>
            <sz val="9"/>
            <color indexed="81"/>
            <rFont val="Tahoma"/>
            <family val="2"/>
          </rPr>
          <t>Author:</t>
        </r>
        <r>
          <rPr>
            <sz val="9"/>
            <color indexed="81"/>
            <rFont val="Tahoma"/>
            <family val="2"/>
          </rPr>
          <t xml:space="preserve">
EO software pg2</t>
        </r>
      </text>
    </comment>
    <comment ref="B26" authorId="0" shapeId="0" xr:uid="{041C8A64-AAF7-461C-9127-504CCCD0E63E}">
      <text>
        <r>
          <rPr>
            <b/>
            <sz val="9"/>
            <color indexed="81"/>
            <rFont val="Tahoma"/>
            <family val="2"/>
          </rPr>
          <t>Author:</t>
        </r>
        <r>
          <rPr>
            <sz val="9"/>
            <color indexed="81"/>
            <rFont val="Tahoma"/>
            <family val="2"/>
          </rPr>
          <t xml:space="preserve">
App:rechargeAround non funzionante
è un cpo</t>
        </r>
      </text>
    </comment>
    <comment ref="W26" authorId="1" shapeId="0" xr:uid="{CBE52811-90B6-4201-ACF9-703B555D18DB}">
      <text>
        <r>
          <rPr>
            <b/>
            <sz val="9"/>
            <color indexed="81"/>
            <rFont val="Tahoma"/>
            <family val="2"/>
          </rPr>
          <t>Alberto Giordana:</t>
        </r>
        <r>
          <rPr>
            <sz val="9"/>
            <color indexed="81"/>
            <rFont val="Tahoma"/>
            <family val="2"/>
          </rPr>
          <t xml:space="preserve">
perché per la wallbox ti fanno solo servizio di vendita</t>
        </r>
      </text>
    </comment>
    <comment ref="AD26" authorId="0" shapeId="0" xr:uid="{E710F58E-5E9B-478D-A42B-BB9289CFCB07}">
      <text>
        <r>
          <rPr>
            <b/>
            <sz val="9"/>
            <color indexed="81"/>
            <rFont val="Tahoma"/>
            <family val="2"/>
          </rPr>
          <t>Author:</t>
        </r>
        <r>
          <rPr>
            <sz val="9"/>
            <color indexed="81"/>
            <rFont val="Tahoma"/>
            <family val="2"/>
          </rPr>
          <t xml:space="preserve">
video: https://www.repower.com/ch-it/clienti-commerciali/mobilit%C3%A0-elettrica/plugn-roll/</t>
        </r>
      </text>
    </comment>
    <comment ref="AE26" authorId="1" shapeId="0" xr:uid="{5D54B860-BC91-422D-AD9D-4665703FB6E2}">
      <text>
        <r>
          <rPr>
            <b/>
            <sz val="9"/>
            <color indexed="81"/>
            <rFont val="Tahoma"/>
            <family val="2"/>
          </rPr>
          <t>Alberto Giordana:</t>
        </r>
        <r>
          <rPr>
            <sz val="9"/>
            <color indexed="81"/>
            <rFont val="Tahoma"/>
            <family val="2"/>
          </rPr>
          <t xml:space="preserve">
servizi network di ricarica pg3</t>
        </r>
      </text>
    </comment>
    <comment ref="AK26" authorId="1" shapeId="0" xr:uid="{F2F16ECA-95F9-4318-B312-0AFD49E7930D}">
      <text>
        <r>
          <rPr>
            <b/>
            <sz val="9"/>
            <color indexed="81"/>
            <rFont val="Tahoma"/>
            <family val="2"/>
          </rPr>
          <t>Alberto Giordana:</t>
        </r>
        <r>
          <rPr>
            <sz val="9"/>
            <color indexed="81"/>
            <rFont val="Tahoma"/>
            <family val="2"/>
          </rPr>
          <t xml:space="preserve">
EMSP_recharge around</t>
        </r>
      </text>
    </comment>
    <comment ref="AN26" authorId="0" shapeId="0" xr:uid="{CCA6C58C-243A-4BD5-81ED-0AEEE28D989D}">
      <text>
        <r>
          <rPr>
            <b/>
            <sz val="9"/>
            <color indexed="81"/>
            <rFont val="Tahoma"/>
            <family val="2"/>
          </rPr>
          <t>Author:</t>
        </r>
        <r>
          <rPr>
            <sz val="9"/>
            <color indexed="81"/>
            <rFont val="Tahoma"/>
            <family val="2"/>
          </rPr>
          <t xml:space="preserve">
almeno su plugnroll</t>
        </r>
      </text>
    </comment>
    <comment ref="BH29" authorId="0" shapeId="0" xr:uid="{5E6FE912-1957-435A-994C-D3AD454C16FD}">
      <text>
        <r>
          <rPr>
            <b/>
            <sz val="9"/>
            <color indexed="81"/>
            <rFont val="Tahoma"/>
            <family val="2"/>
          </rPr>
          <t>Author:</t>
        </r>
        <r>
          <rPr>
            <sz val="9"/>
            <color indexed="81"/>
            <rFont val="Tahoma"/>
            <family val="2"/>
          </rPr>
          <t xml:space="preserve">
noleggio LT
</t>
        </r>
      </text>
    </comment>
    <comment ref="AD30" authorId="0" shapeId="0" xr:uid="{6C5DD97F-DF0D-4931-B0FE-5982EF41F123}">
      <text>
        <r>
          <rPr>
            <b/>
            <sz val="9"/>
            <color indexed="81"/>
            <rFont val="Tahoma"/>
            <family val="2"/>
          </rPr>
          <t>Author:</t>
        </r>
        <r>
          <rPr>
            <sz val="9"/>
            <color indexed="81"/>
            <rFont val="Tahoma"/>
            <family val="2"/>
          </rPr>
          <t xml:space="preserve">
servizi_1 pg3</t>
        </r>
      </text>
    </comment>
    <comment ref="AC31" authorId="0" shapeId="0" xr:uid="{8C4B4495-D1DA-4FCE-BA28-82179FCD94C1}">
      <text>
        <r>
          <rPr>
            <b/>
            <sz val="9"/>
            <color indexed="81"/>
            <rFont val="Tahoma"/>
            <family val="2"/>
          </rPr>
          <t>Author:</t>
        </r>
        <r>
          <rPr>
            <sz val="9"/>
            <color indexed="81"/>
            <rFont val="Tahoma"/>
            <family val="2"/>
          </rPr>
          <t xml:space="preserve">
è una supposizione; ma deve essere corretta perché il loro core business è l'installazione e manutenzione di impianti fotovoltaici</t>
        </r>
      </text>
    </comment>
    <comment ref="AD31" authorId="0" shapeId="0" xr:uid="{A80F7067-AB05-4756-8054-C3067D7F5675}">
      <text>
        <r>
          <rPr>
            <b/>
            <sz val="9"/>
            <color indexed="81"/>
            <rFont val="Tahoma"/>
            <family val="2"/>
          </rPr>
          <t>Author:</t>
        </r>
        <r>
          <rPr>
            <sz val="9"/>
            <color indexed="81"/>
            <rFont val="Tahoma"/>
            <family val="2"/>
          </rPr>
          <t xml:space="preserve">
è una supposizione; ma deve essere corretta perché il loro core business è l'installazione e manutenzione di impianti fotovoltaici</t>
        </r>
      </text>
    </comment>
    <comment ref="AJ32" authorId="0" shapeId="0" xr:uid="{2E96E3FF-643A-4DAF-8210-6281060A2BC6}">
      <text>
        <r>
          <rPr>
            <b/>
            <sz val="9"/>
            <color indexed="81"/>
            <rFont val="Tahoma"/>
            <family val="2"/>
          </rPr>
          <t>Author:</t>
        </r>
        <r>
          <rPr>
            <sz val="9"/>
            <color indexed="81"/>
            <rFont val="Tahoma"/>
            <family val="2"/>
          </rPr>
          <t xml:space="preserve">
Only available in the Charging as a service formula
</t>
        </r>
      </text>
    </comment>
    <comment ref="AV32" authorId="0" shapeId="0" xr:uid="{95295EA8-CF40-4313-B13E-84EAF2164964}">
      <text>
        <r>
          <rPr>
            <b/>
            <sz val="9"/>
            <color indexed="81"/>
            <rFont val="Tahoma"/>
            <family val="2"/>
          </rPr>
          <t>Author:</t>
        </r>
        <r>
          <rPr>
            <sz val="9"/>
            <color indexed="81"/>
            <rFont val="Tahoma"/>
            <family val="2"/>
          </rPr>
          <t xml:space="preserve">
recharge card</t>
        </r>
      </text>
    </comment>
    <comment ref="B33" authorId="0" shapeId="0" xr:uid="{9FDCB2E8-43E6-4465-B3E4-789B88F2C2BD}">
      <text>
        <r>
          <rPr>
            <b/>
            <sz val="9"/>
            <color indexed="81"/>
            <rFont val="Tahoma"/>
            <family val="2"/>
          </rPr>
          <t>Author:</t>
        </r>
        <r>
          <rPr>
            <sz val="9"/>
            <color indexed="81"/>
            <rFont val="Tahoma"/>
            <family val="2"/>
          </rPr>
          <t xml:space="preserve">
MSP</t>
        </r>
      </text>
    </comment>
    <comment ref="AV33" authorId="0" shapeId="0" xr:uid="{031043FB-CB1B-4505-9935-3ABC4FD5E81A}">
      <text>
        <r>
          <rPr>
            <b/>
            <sz val="9"/>
            <color indexed="81"/>
            <rFont val="Tahoma"/>
            <family val="2"/>
          </rPr>
          <t>Author:</t>
        </r>
        <r>
          <rPr>
            <sz val="9"/>
            <color indexed="81"/>
            <rFont val="Tahoma"/>
            <family val="2"/>
          </rPr>
          <t xml:space="preserve">
employees' charging station is registered in plugsurfing platform and the invoice will be sent to the responsible party for the payment of the charging session  </t>
        </r>
      </text>
    </comment>
    <comment ref="AY33" authorId="0" shapeId="0" xr:uid="{A597F184-8A2D-4D00-96CC-EDF6305C29A0}">
      <text>
        <r>
          <rPr>
            <b/>
            <sz val="9"/>
            <color indexed="81"/>
            <rFont val="Tahoma"/>
            <family val="2"/>
          </rPr>
          <t>Author:</t>
        </r>
        <r>
          <rPr>
            <sz val="9"/>
            <color indexed="81"/>
            <rFont val="Tahoma"/>
            <family val="2"/>
          </rPr>
          <t xml:space="preserve">
Across Europe</t>
        </r>
      </text>
    </comment>
    <comment ref="B34" authorId="0" shapeId="0" xr:uid="{AEC70146-3D41-4399-A174-D80C3856A723}">
      <text>
        <r>
          <rPr>
            <b/>
            <sz val="9"/>
            <color indexed="81"/>
            <rFont val="Tahoma"/>
            <family val="2"/>
          </rPr>
          <t>Author:</t>
        </r>
        <r>
          <rPr>
            <sz val="9"/>
            <color indexed="81"/>
            <rFont val="Tahoma"/>
            <family val="2"/>
          </rPr>
          <t xml:space="preserve">
è un cpo</t>
        </r>
      </text>
    </comment>
    <comment ref="G34" authorId="0" shapeId="0" xr:uid="{F352E1CB-56CF-4CAA-A110-C64E9333CA2A}">
      <text>
        <r>
          <rPr>
            <b/>
            <sz val="9"/>
            <color indexed="81"/>
            <rFont val="Tahoma"/>
            <family val="2"/>
          </rPr>
          <t>Author:</t>
        </r>
        <r>
          <rPr>
            <sz val="9"/>
            <color indexed="81"/>
            <rFont val="Tahoma"/>
            <family val="2"/>
          </rPr>
          <t xml:space="preserve">
EV Way Travel Network</t>
        </r>
      </text>
    </comment>
    <comment ref="AO34" authorId="0" shapeId="0" xr:uid="{825FA3B0-FD93-43D3-B3FE-F78A566D04BD}">
      <text>
        <r>
          <rPr>
            <b/>
            <sz val="9"/>
            <color indexed="81"/>
            <rFont val="Tahoma"/>
            <family val="2"/>
          </rPr>
          <t>Author:</t>
        </r>
        <r>
          <rPr>
            <sz val="9"/>
            <color indexed="81"/>
            <rFont val="Tahoma"/>
            <family val="2"/>
          </rPr>
          <t xml:space="preserve">
Emobitaly,FASTNED,
SPIN8</t>
        </r>
      </text>
    </comment>
    <comment ref="AY34" authorId="0" shapeId="0" xr:uid="{9CC2E97B-33DF-4EE4-8941-F2918ACA55A1}">
      <text>
        <r>
          <rPr>
            <b/>
            <sz val="9"/>
            <color indexed="81"/>
            <rFont val="Tahoma"/>
            <family val="2"/>
          </rPr>
          <t>Author:</t>
        </r>
        <r>
          <rPr>
            <sz val="9"/>
            <color indexed="81"/>
            <rFont val="Tahoma"/>
            <family val="2"/>
          </rPr>
          <t xml:space="preserve">
Across EU
</t>
        </r>
      </text>
    </comment>
    <comment ref="AZ34" authorId="0" shapeId="0" xr:uid="{3A0FE929-B1BA-475B-9BAA-A92A2D7EFC5E}">
      <text>
        <r>
          <rPr>
            <b/>
            <sz val="9"/>
            <color indexed="81"/>
            <rFont val="Tahoma"/>
            <family val="2"/>
          </rPr>
          <t>Author:</t>
        </r>
        <r>
          <rPr>
            <sz val="9"/>
            <color indexed="81"/>
            <rFont val="Tahoma"/>
            <family val="2"/>
          </rPr>
          <t xml:space="preserve">
17 with roaming; 
north&amp;center of italy for cpo activities</t>
        </r>
      </text>
    </comment>
    <comment ref="B35" authorId="0" shapeId="0" xr:uid="{018C0824-58DE-4BF0-908D-29CFB284E4DC}">
      <text>
        <r>
          <rPr>
            <b/>
            <sz val="9"/>
            <color indexed="81"/>
            <rFont val="Tahoma"/>
            <family val="2"/>
          </rPr>
          <t>Author:</t>
        </r>
        <r>
          <rPr>
            <sz val="9"/>
            <color indexed="81"/>
            <rFont val="Tahoma"/>
            <family val="2"/>
          </rPr>
          <t xml:space="preserve">
è un cpo
</t>
        </r>
      </text>
    </comment>
    <comment ref="W35" authorId="1" shapeId="0" xr:uid="{87F803EF-B916-4238-BD62-E062B13E3711}">
      <text>
        <r>
          <rPr>
            <b/>
            <sz val="9"/>
            <color indexed="81"/>
            <rFont val="Tahoma"/>
            <family val="2"/>
          </rPr>
          <t>Alberto Giordana:</t>
        </r>
        <r>
          <rPr>
            <sz val="9"/>
            <color indexed="81"/>
            <rFont val="Tahoma"/>
            <family val="2"/>
          </rPr>
          <t xml:space="preserve">
perché per la wallbox ti fanno solo servizio di vendita</t>
        </r>
      </text>
    </comment>
    <comment ref="AG35" authorId="0" shapeId="0" xr:uid="{6A854CF3-CA80-42FA-B0C3-35DED59F9282}">
      <text>
        <r>
          <rPr>
            <b/>
            <sz val="9"/>
            <color indexed="81"/>
            <rFont val="Tahoma"/>
            <family val="2"/>
          </rPr>
          <t>Author:</t>
        </r>
        <r>
          <rPr>
            <sz val="9"/>
            <color indexed="81"/>
            <rFont val="Tahoma"/>
            <family val="2"/>
          </rPr>
          <t xml:space="preserve">
Business or consumer
</t>
        </r>
      </text>
    </comment>
    <comment ref="AY35" authorId="0" shapeId="0" xr:uid="{9E7345C8-1845-4E78-8403-3ECCBFC82D4B}">
      <text>
        <r>
          <rPr>
            <b/>
            <sz val="9"/>
            <color indexed="81"/>
            <rFont val="Tahoma"/>
            <family val="2"/>
          </rPr>
          <t>Author:</t>
        </r>
        <r>
          <rPr>
            <sz val="9"/>
            <color indexed="81"/>
            <rFont val="Tahoma"/>
            <family val="2"/>
          </rPr>
          <t xml:space="preserve">
Milano, bergamo, cremona</t>
        </r>
      </text>
    </comment>
    <comment ref="BH35" authorId="0" shapeId="0" xr:uid="{B887B38D-4868-4C57-8142-5931662EDA9B}">
      <text>
        <r>
          <rPr>
            <b/>
            <sz val="9"/>
            <color indexed="81"/>
            <rFont val="Tahoma"/>
            <family val="2"/>
          </rPr>
          <t>Author:</t>
        </r>
        <r>
          <rPr>
            <sz val="9"/>
            <color indexed="81"/>
            <rFont val="Tahoma"/>
            <family val="2"/>
          </rPr>
          <t xml:space="preserve">
noleggio LT</t>
        </r>
      </text>
    </comment>
    <comment ref="B36" authorId="0" shapeId="0" xr:uid="{FAF3C69B-A826-42BB-8D07-6972438262A0}">
      <text>
        <r>
          <rPr>
            <b/>
            <sz val="9"/>
            <color indexed="81"/>
            <rFont val="Tahoma"/>
            <family val="2"/>
          </rPr>
          <t>Author:</t>
        </r>
        <r>
          <rPr>
            <sz val="9"/>
            <color indexed="81"/>
            <rFont val="Tahoma"/>
            <family val="2"/>
          </rPr>
          <t xml:space="preserve">
è un cpo</t>
        </r>
      </text>
    </comment>
    <comment ref="Z36" authorId="0" shapeId="0" xr:uid="{8B9E92A0-18C5-4D31-9976-4C600F5849C9}">
      <text>
        <r>
          <rPr>
            <b/>
            <sz val="9"/>
            <color indexed="81"/>
            <rFont val="Tahoma"/>
            <family val="2"/>
          </rPr>
          <t>Author:</t>
        </r>
        <r>
          <rPr>
            <sz val="9"/>
            <color indexed="81"/>
            <rFont val="Tahoma"/>
            <family val="2"/>
          </rPr>
          <t xml:space="preserve">
serves Bologna, Ravenna, Forlì-Cesena, Ferrara, Modena, Rimini, Pesaro Urbino, Padua, Trieste and Gorizia</t>
        </r>
      </text>
    </comment>
    <comment ref="AG36" authorId="0" shapeId="0" xr:uid="{955559C1-8E4C-4D93-A827-A41EABD890AC}">
      <text>
        <r>
          <rPr>
            <b/>
            <sz val="9"/>
            <color indexed="81"/>
            <rFont val="Tahoma"/>
            <family val="2"/>
          </rPr>
          <t>Author:</t>
        </r>
        <r>
          <rPr>
            <sz val="9"/>
            <color indexed="81"/>
            <rFont val="Tahoma"/>
            <family val="2"/>
          </rPr>
          <t xml:space="preserve">
Business or consumer
</t>
        </r>
      </text>
    </comment>
    <comment ref="AL36" authorId="0" shapeId="0" xr:uid="{3F71A89B-A137-4AB3-8CD4-4E68AF567DD3}">
      <text>
        <r>
          <rPr>
            <b/>
            <sz val="9"/>
            <color indexed="81"/>
            <rFont val="Tahoma"/>
            <family val="2"/>
          </rPr>
          <t>Author:</t>
        </r>
        <r>
          <rPr>
            <sz val="9"/>
            <color indexed="81"/>
            <rFont val="Tahoma"/>
            <family val="2"/>
          </rPr>
          <t xml:space="preserve">
not working
</t>
        </r>
      </text>
    </comment>
    <comment ref="AO36" authorId="0" shapeId="0" xr:uid="{2D0BF877-CC8D-4B6B-942F-D955D1ACD465}">
      <text>
        <r>
          <rPr>
            <b/>
            <sz val="9"/>
            <color indexed="81"/>
            <rFont val="Tahoma"/>
            <family val="2"/>
          </rPr>
          <t>Author:</t>
        </r>
        <r>
          <rPr>
            <sz val="9"/>
            <color indexed="81"/>
            <rFont val="Tahoma"/>
            <family val="2"/>
          </rPr>
          <t xml:space="preserve">
Enel &amp; Iren
</t>
        </r>
      </text>
    </comment>
    <comment ref="AY36" authorId="0" shapeId="0" xr:uid="{3D0B54E8-9BBF-4955-B231-C90BA0C0B54F}">
      <text>
        <r>
          <rPr>
            <b/>
            <sz val="9"/>
            <color indexed="81"/>
            <rFont val="Tahoma"/>
            <family val="2"/>
          </rPr>
          <t>Author:</t>
        </r>
        <r>
          <rPr>
            <sz val="9"/>
            <color indexed="81"/>
            <rFont val="Tahoma"/>
            <family val="2"/>
          </rPr>
          <t xml:space="preserve">
20 of Hera (in Imola &amp; Modena)
remaining under Enel operation</t>
        </r>
      </text>
    </comment>
    <comment ref="W37" authorId="1" shapeId="0" xr:uid="{98582CAB-6BAF-4F4D-9495-3095A8D15409}">
      <text>
        <r>
          <rPr>
            <b/>
            <sz val="9"/>
            <color indexed="81"/>
            <rFont val="Tahoma"/>
            <family val="2"/>
          </rPr>
          <t>Alberto Giordana:</t>
        </r>
        <r>
          <rPr>
            <sz val="9"/>
            <color indexed="81"/>
            <rFont val="Tahoma"/>
            <family val="2"/>
          </rPr>
          <t xml:space="preserve">
perché per la wallbox ti fanno solo servizio di vendita</t>
        </r>
      </text>
    </comment>
    <comment ref="BH37" authorId="0" shapeId="0" xr:uid="{70F5C70C-47C8-4FA1-97B9-F4092F246513}">
      <text>
        <r>
          <rPr>
            <b/>
            <sz val="9"/>
            <color indexed="81"/>
            <rFont val="Tahoma"/>
            <family val="2"/>
          </rPr>
          <t>Author:</t>
        </r>
        <r>
          <rPr>
            <sz val="9"/>
            <color indexed="81"/>
            <rFont val="Tahoma"/>
            <family val="2"/>
          </rPr>
          <t xml:space="preserve">
LT vehicle rent</t>
        </r>
      </text>
    </comment>
    <comment ref="B38" authorId="0" shapeId="0" xr:uid="{4ECDF03E-C866-492B-B169-93CA799752A0}">
      <text>
        <r>
          <rPr>
            <b/>
            <sz val="9"/>
            <color indexed="81"/>
            <rFont val="Tahoma"/>
            <family val="2"/>
          </rPr>
          <t>Author:</t>
        </r>
        <r>
          <rPr>
            <sz val="9"/>
            <color indexed="81"/>
            <rFont val="Tahoma"/>
            <family val="2"/>
          </rPr>
          <t xml:space="preserve">
Non fanno piu produzione</t>
        </r>
      </text>
    </comment>
    <comment ref="AY38" authorId="0" shapeId="0" xr:uid="{08415E48-D4E8-4E34-BFA0-34B9B9124C59}">
      <text>
        <r>
          <rPr>
            <b/>
            <sz val="9"/>
            <color indexed="81"/>
            <rFont val="Tahoma"/>
            <family val="2"/>
          </rPr>
          <t>Author:</t>
        </r>
        <r>
          <rPr>
            <sz val="9"/>
            <color indexed="81"/>
            <rFont val="Tahoma"/>
            <family val="2"/>
          </rPr>
          <t xml:space="preserve">
10 of property + the roaming ones</t>
        </r>
      </text>
    </comment>
    <comment ref="B39" authorId="0" shapeId="0" xr:uid="{72518B2E-6278-42D2-B855-7A8AFD7482BE}">
      <text>
        <r>
          <rPr>
            <b/>
            <sz val="9"/>
            <color indexed="81"/>
            <rFont val="Tahoma"/>
            <family val="2"/>
          </rPr>
          <t>Author:</t>
        </r>
        <r>
          <rPr>
            <sz val="9"/>
            <color indexed="81"/>
            <rFont val="Tahoma"/>
            <family val="2"/>
          </rPr>
          <t xml:space="preserve">
Network (EMP/MSP) ideato da S&amp;H a cui si appoggiano EVBility, Greenland Mobility, Officine Meccaniche Milano, Yess.</t>
        </r>
      </text>
    </comment>
    <comment ref="AV39" authorId="0" shapeId="0" xr:uid="{249B7908-52E3-40D5-A217-1666699384CE}">
      <text>
        <r>
          <rPr>
            <b/>
            <sz val="9"/>
            <color indexed="81"/>
            <rFont val="Tahoma"/>
            <family val="2"/>
          </rPr>
          <t>Author:</t>
        </r>
        <r>
          <rPr>
            <sz val="9"/>
            <color indexed="81"/>
            <rFont val="Tahoma"/>
            <family val="2"/>
          </rPr>
          <t xml:space="preserve">
Always free</t>
        </r>
      </text>
    </comment>
    <comment ref="B40" authorId="0" shapeId="0" xr:uid="{7A64115B-1260-4BF4-9FAD-050CB6F2ED2E}">
      <text>
        <r>
          <rPr>
            <b/>
            <sz val="9"/>
            <color indexed="81"/>
            <rFont val="Tahoma"/>
            <family val="2"/>
          </rPr>
          <t>Author:</t>
        </r>
        <r>
          <rPr>
            <sz val="9"/>
            <color indexed="81"/>
            <rFont val="Tahoma"/>
            <family val="2"/>
          </rPr>
          <t xml:space="preserve">
è un cpo
</t>
        </r>
      </text>
    </comment>
    <comment ref="B42" authorId="0" shapeId="0" xr:uid="{EAB03040-08EE-4211-AE3D-2A5B1E626EE5}">
      <text>
        <r>
          <rPr>
            <b/>
            <sz val="9"/>
            <color indexed="81"/>
            <rFont val="Tahoma"/>
            <family val="2"/>
          </rPr>
          <t>Author:</t>
        </r>
        <r>
          <rPr>
            <sz val="9"/>
            <color indexed="81"/>
            <rFont val="Tahoma"/>
            <family val="2"/>
          </rPr>
          <t xml:space="preserve">
è un cpo</t>
        </r>
      </text>
    </comment>
    <comment ref="BH42" authorId="0" shapeId="0" xr:uid="{76F18E52-A61A-4306-BC49-27BBB429DEAC}">
      <text>
        <r>
          <rPr>
            <b/>
            <sz val="9"/>
            <color indexed="81"/>
            <rFont val="Tahoma"/>
            <family val="2"/>
          </rPr>
          <t>Author:</t>
        </r>
        <r>
          <rPr>
            <sz val="9"/>
            <color indexed="81"/>
            <rFont val="Tahoma"/>
            <family val="2"/>
          </rPr>
          <t xml:space="preserve">
insurance</t>
        </r>
      </text>
    </comment>
    <comment ref="B43" authorId="0" shapeId="0" xr:uid="{A53D8FCB-DFEF-4875-A5CE-37D21C73700C}">
      <text>
        <r>
          <rPr>
            <b/>
            <sz val="9"/>
            <color indexed="81"/>
            <rFont val="Tahoma"/>
            <family val="2"/>
          </rPr>
          <t>Author:</t>
        </r>
        <r>
          <rPr>
            <sz val="9"/>
            <color indexed="81"/>
            <rFont val="Tahoma"/>
            <family val="2"/>
          </rPr>
          <t xml:space="preserve">
Fa il CPO e EMSP  (Deval da corrente)</t>
        </r>
      </text>
    </comment>
    <comment ref="AO43" authorId="0" shapeId="0" xr:uid="{B154DD63-4173-4299-9BA4-502206428CD2}">
      <text>
        <r>
          <rPr>
            <b/>
            <sz val="9"/>
            <color indexed="81"/>
            <rFont val="Tahoma"/>
            <family val="2"/>
          </rPr>
          <t>Author:</t>
        </r>
        <r>
          <rPr>
            <sz val="9"/>
            <color indexed="81"/>
            <rFont val="Tahoma"/>
            <family val="2"/>
          </rPr>
          <t xml:space="preserve">
Duferco register users can charge on Enel managed charging stations but not viceversa;
Also a lot of other roaming companies see "fonti"</t>
        </r>
      </text>
    </comment>
    <comment ref="AR43" authorId="0" shapeId="0" xr:uid="{1A6871B1-784B-4E5F-B7F1-D726BC73B754}">
      <text>
        <r>
          <rPr>
            <b/>
            <sz val="9"/>
            <color indexed="81"/>
            <rFont val="Tahoma"/>
            <family val="2"/>
          </rPr>
          <t>Author:</t>
        </r>
        <r>
          <rPr>
            <sz val="9"/>
            <color indexed="81"/>
            <rFont val="Tahoma"/>
            <family val="2"/>
          </rPr>
          <t xml:space="preserve">
solo su torrette gestite da duferco</t>
        </r>
      </text>
    </comment>
    <comment ref="B44" authorId="0" shapeId="0" xr:uid="{80CDB5A3-0EBF-43D6-83C0-4A93A9B1F8FC}">
      <text>
        <r>
          <rPr>
            <b/>
            <sz val="9"/>
            <color indexed="81"/>
            <rFont val="Tahoma"/>
            <family val="2"/>
          </rPr>
          <t xml:space="preserve">Author:
</t>
        </r>
        <r>
          <rPr>
            <sz val="9"/>
            <color indexed="81"/>
            <rFont val="Tahoma"/>
            <family val="2"/>
          </rPr>
          <t>è un EMP e offre servizi per CPO</t>
        </r>
      </text>
    </comment>
    <comment ref="B45" authorId="0" shapeId="0" xr:uid="{1FFCC9BC-8163-4547-9A17-3FB7FB732A60}">
      <text>
        <r>
          <rPr>
            <b/>
            <sz val="9"/>
            <color indexed="81"/>
            <rFont val="Tahoma"/>
            <family val="2"/>
          </rPr>
          <t>Author:</t>
        </r>
        <r>
          <rPr>
            <sz val="9"/>
            <color indexed="81"/>
            <rFont val="Tahoma"/>
            <family val="2"/>
          </rPr>
          <t xml:space="preserve">
è un CPO</t>
        </r>
      </text>
    </comment>
    <comment ref="AN45" authorId="0" shapeId="0" xr:uid="{51C9F33A-C63C-4C62-A764-E8195CD87628}">
      <text>
        <r>
          <rPr>
            <b/>
            <sz val="9"/>
            <color indexed="81"/>
            <rFont val="Tahoma"/>
            <family val="2"/>
          </rPr>
          <t>Author:</t>
        </r>
        <r>
          <rPr>
            <sz val="9"/>
            <color indexed="81"/>
            <rFont val="Tahoma"/>
            <family val="2"/>
          </rPr>
          <t xml:space="preserve">
fonti: CPO_We-drive Easy pg1</t>
        </r>
      </text>
    </comment>
    <comment ref="AO45" authorId="0" shapeId="0" xr:uid="{50D76078-5A39-4D1D-A68A-0BC33315BACA}">
      <text>
        <r>
          <rPr>
            <b/>
            <sz val="9"/>
            <color indexed="81"/>
            <rFont val="Tahoma"/>
            <family val="2"/>
          </rPr>
          <t>Author:</t>
        </r>
        <r>
          <rPr>
            <sz val="9"/>
            <color indexed="81"/>
            <rFont val="Tahoma"/>
            <family val="2"/>
          </rPr>
          <t xml:space="preserve">
fonti: CPO_We-drive Easy pg1</t>
        </r>
      </text>
    </comment>
    <comment ref="B46" authorId="0" shapeId="0" xr:uid="{9DE829EF-FB77-459F-A503-6F46E4F20E92}">
      <text>
        <r>
          <rPr>
            <b/>
            <sz val="9"/>
            <color indexed="81"/>
            <rFont val="Tahoma"/>
            <family val="2"/>
          </rPr>
          <t>Author:</t>
        </r>
        <r>
          <rPr>
            <sz val="9"/>
            <color indexed="81"/>
            <rFont val="Tahoma"/>
            <family val="2"/>
          </rPr>
          <t xml:space="preserve">
è un CPO, con qualche funzione di EMSP (es: cartina)
CPO, i comuni gestiscono le torrete</t>
        </r>
      </text>
    </comment>
    <comment ref="G46" authorId="0" shapeId="0" xr:uid="{820E0297-0BD0-4491-B315-348A377FADDF}">
      <text>
        <r>
          <rPr>
            <b/>
            <sz val="9"/>
            <color indexed="81"/>
            <rFont val="Tahoma"/>
            <family val="2"/>
          </rPr>
          <t>Author:</t>
        </r>
        <r>
          <rPr>
            <sz val="9"/>
            <color indexed="81"/>
            <rFont val="Tahoma"/>
            <family val="2"/>
          </rPr>
          <t xml:space="preserve">
il progetto pg 2 commento</t>
        </r>
      </text>
    </comment>
    <comment ref="AL47" authorId="0" shapeId="0" xr:uid="{6A127CF6-A904-42AD-B2E8-CBEFAA0B9F83}">
      <text>
        <r>
          <rPr>
            <b/>
            <sz val="9"/>
            <color indexed="81"/>
            <rFont val="Tahoma"/>
            <family val="2"/>
          </rPr>
          <t>Author:</t>
        </r>
        <r>
          <rPr>
            <sz val="9"/>
            <color indexed="81"/>
            <rFont val="Tahoma"/>
            <family val="2"/>
          </rPr>
          <t xml:space="preserve">
app rensente ma non consente il pagamento, né la prenotazione</t>
        </r>
      </text>
    </comment>
    <comment ref="AO47" authorId="0" shapeId="0" xr:uid="{3A265F06-0C99-46B2-9016-0A698DC42B94}">
      <text>
        <r>
          <rPr>
            <b/>
            <sz val="9"/>
            <color indexed="81"/>
            <rFont val="Tahoma"/>
            <family val="2"/>
          </rPr>
          <t>Author:</t>
        </r>
        <r>
          <rPr>
            <sz val="9"/>
            <color indexed="81"/>
            <rFont val="Tahoma"/>
            <family val="2"/>
          </rPr>
          <t xml:space="preserve">
da eVway si possono usare queste colonnine ma non il contrario (cioè la carta non fa funzionare le colonnine gestite da EVWAY) 
la carta può essere usata per ricaricare sulle colonnine di Enel</t>
        </r>
      </text>
    </comment>
    <comment ref="BA47" authorId="0" shapeId="0" xr:uid="{163F86C2-AAC5-4B3C-B50F-ADBB9E707A68}">
      <text>
        <r>
          <rPr>
            <b/>
            <sz val="9"/>
            <color indexed="81"/>
            <rFont val="Tahoma"/>
            <family val="2"/>
          </rPr>
          <t>Author:</t>
        </r>
        <r>
          <rPr>
            <sz val="9"/>
            <color indexed="81"/>
            <rFont val="Tahoma"/>
            <family val="2"/>
          </rPr>
          <t xml:space="preserve">
Trentino Guest Card</t>
        </r>
      </text>
    </comment>
    <comment ref="G48" authorId="0" shapeId="0" xr:uid="{8D91F0DE-6B51-494C-BC7F-623F53EF3A73}">
      <text>
        <r>
          <rPr>
            <b/>
            <sz val="9"/>
            <color indexed="81"/>
            <rFont val="Tahoma"/>
            <family val="2"/>
          </rPr>
          <t>Author:</t>
        </r>
        <r>
          <rPr>
            <sz val="9"/>
            <color indexed="81"/>
            <rFont val="Tahoma"/>
            <family val="2"/>
          </rPr>
          <t xml:space="preserve">
(21) enel -&gt; servizi -&gt; roaming pg2</t>
        </r>
      </text>
    </comment>
    <comment ref="W48" authorId="1" shapeId="0" xr:uid="{30777687-193D-4EAA-ACEF-E9752C6CD036}">
      <text>
        <r>
          <rPr>
            <b/>
            <sz val="9"/>
            <color indexed="81"/>
            <rFont val="Tahoma"/>
            <family val="2"/>
          </rPr>
          <t>Alberto Giordana:</t>
        </r>
        <r>
          <rPr>
            <sz val="9"/>
            <color indexed="81"/>
            <rFont val="Tahoma"/>
            <family val="2"/>
          </rPr>
          <t xml:space="preserve">
perché per la wallbox ti fanno solo servizio di vendita</t>
        </r>
      </text>
    </comment>
    <comment ref="AB48" authorId="0" shapeId="0" xr:uid="{279780C4-701F-49E1-BCCF-195167B70A29}">
      <text>
        <r>
          <rPr>
            <b/>
            <sz val="9"/>
            <color indexed="81"/>
            <rFont val="Tahoma"/>
            <family val="2"/>
          </rPr>
          <t>Author:</t>
        </r>
        <r>
          <rPr>
            <sz val="9"/>
            <color indexed="81"/>
            <rFont val="Tahoma"/>
            <family val="2"/>
          </rPr>
          <t xml:space="preserve">
Roaming pg2
</t>
        </r>
      </text>
    </comment>
    <comment ref="AC48" authorId="0" shapeId="0" xr:uid="{6B95A176-7406-479A-AD84-7B0B3ADC33F5}">
      <text>
        <r>
          <rPr>
            <b/>
            <sz val="9"/>
            <color indexed="81"/>
            <rFont val="Tahoma"/>
            <family val="2"/>
          </rPr>
          <t>Author:</t>
        </r>
        <r>
          <rPr>
            <sz val="9"/>
            <color indexed="81"/>
            <rFont val="Tahoma"/>
            <family val="2"/>
          </rPr>
          <t xml:space="preserve">
Roaming pg2
</t>
        </r>
      </text>
    </comment>
    <comment ref="AI48" authorId="0" shapeId="0" xr:uid="{5B1D3256-F2F0-42D5-A41F-2A5335EDEAB5}">
      <text>
        <r>
          <rPr>
            <b/>
            <sz val="9"/>
            <color indexed="81"/>
            <rFont val="Tahoma"/>
            <family val="2"/>
          </rPr>
          <t>Author:</t>
        </r>
        <r>
          <rPr>
            <sz val="9"/>
            <color indexed="81"/>
            <rFont val="Tahoma"/>
            <family val="2"/>
          </rPr>
          <t xml:space="preserve">
servizi pg2
</t>
        </r>
      </text>
    </comment>
    <comment ref="AK48" authorId="0" shapeId="0" xr:uid="{F6B3D07C-937A-44F3-8AFD-86FCB013AE7E}">
      <text>
        <r>
          <rPr>
            <b/>
            <sz val="9"/>
            <color indexed="81"/>
            <rFont val="Tahoma"/>
            <family val="2"/>
          </rPr>
          <t>Author:</t>
        </r>
        <r>
          <rPr>
            <sz val="9"/>
            <color indexed="81"/>
            <rFont val="Tahoma"/>
            <family val="2"/>
          </rPr>
          <t xml:space="preserve">
EMSP pg1
</t>
        </r>
      </text>
    </comment>
    <comment ref="AL48" authorId="0" shapeId="0" xr:uid="{87A19282-EFC2-4FE2-8EB8-B942642B8A99}">
      <text>
        <r>
          <rPr>
            <b/>
            <sz val="9"/>
            <color indexed="81"/>
            <rFont val="Tahoma"/>
            <family val="2"/>
          </rPr>
          <t>Author:</t>
        </r>
        <r>
          <rPr>
            <sz val="9"/>
            <color indexed="81"/>
            <rFont val="Tahoma"/>
            <family val="2"/>
          </rPr>
          <t xml:space="preserve">
EMSP pg1
</t>
        </r>
      </text>
    </comment>
    <comment ref="AO48" authorId="0" shapeId="0" xr:uid="{62A678A5-136A-4890-B0DE-820B3325E6D3}">
      <text>
        <r>
          <rPr>
            <b/>
            <sz val="9"/>
            <color indexed="81"/>
            <rFont val="Tahoma"/>
            <family val="2"/>
          </rPr>
          <t>Author:</t>
        </r>
        <r>
          <rPr>
            <sz val="9"/>
            <color indexed="81"/>
            <rFont val="Tahoma"/>
            <family val="2"/>
          </rPr>
          <t xml:space="preserve">
a due sensi con Iren &amp; Hera</t>
        </r>
      </text>
    </comment>
    <comment ref="AP48" authorId="0" shapeId="0" xr:uid="{3CF9825D-26C6-4371-B38D-306291C3D38F}">
      <text>
        <r>
          <rPr>
            <b/>
            <sz val="9"/>
            <color indexed="81"/>
            <rFont val="Tahoma"/>
            <family val="2"/>
          </rPr>
          <t>Author:</t>
        </r>
        <r>
          <rPr>
            <sz val="9"/>
            <color indexed="81"/>
            <rFont val="Tahoma"/>
            <family val="2"/>
          </rPr>
          <t xml:space="preserve">
EMSP pg1
</t>
        </r>
      </text>
    </comment>
    <comment ref="AQ48" authorId="0" shapeId="0" xr:uid="{EA3333E8-CA47-4F0F-A2F2-54ACD555C962}">
      <text>
        <r>
          <rPr>
            <b/>
            <sz val="9"/>
            <color indexed="81"/>
            <rFont val="Tahoma"/>
            <family val="2"/>
          </rPr>
          <t>Author:</t>
        </r>
        <r>
          <rPr>
            <sz val="9"/>
            <color indexed="81"/>
            <rFont val="Tahoma"/>
            <family val="2"/>
          </rPr>
          <t xml:space="preserve">
EMSP pg1
</t>
        </r>
      </text>
    </comment>
    <comment ref="AR48" authorId="0" shapeId="0" xr:uid="{3126B5F9-4D25-4AA0-8477-24847A67C582}">
      <text>
        <r>
          <rPr>
            <b/>
            <sz val="9"/>
            <color indexed="81"/>
            <rFont val="Tahoma"/>
            <family val="2"/>
          </rPr>
          <t>Author:</t>
        </r>
        <r>
          <rPr>
            <sz val="9"/>
            <color indexed="81"/>
            <rFont val="Tahoma"/>
            <family val="2"/>
          </rPr>
          <t xml:space="preserve">
EMSP pg1
</t>
        </r>
      </text>
    </comment>
    <comment ref="AT48" authorId="0" shapeId="0" xr:uid="{195A4B17-49DD-4A88-982B-761F2AE13533}">
      <text>
        <r>
          <rPr>
            <b/>
            <sz val="9"/>
            <color indexed="81"/>
            <rFont val="Tahoma"/>
            <family val="2"/>
          </rPr>
          <t>Author:</t>
        </r>
        <r>
          <rPr>
            <sz val="9"/>
            <color indexed="81"/>
            <rFont val="Tahoma"/>
            <family val="2"/>
          </rPr>
          <t xml:space="preserve">
EMSP pg1
</t>
        </r>
      </text>
    </comment>
    <comment ref="AY48" authorId="0" shapeId="0" xr:uid="{47F01296-8D5C-4D63-922D-340997CB9828}">
      <text>
        <r>
          <rPr>
            <b/>
            <sz val="9"/>
            <color indexed="81"/>
            <rFont val="Tahoma"/>
            <family val="2"/>
          </rPr>
          <t>Author:</t>
        </r>
        <r>
          <rPr>
            <sz val="9"/>
            <color indexed="81"/>
            <rFont val="Tahoma"/>
            <family val="2"/>
          </rPr>
          <t xml:space="preserve">
CPO pg 8
</t>
        </r>
      </text>
    </comment>
    <comment ref="BH48" authorId="0" shapeId="0" xr:uid="{A390670E-AB29-4597-9E4E-03D72B8A0D6F}">
      <text>
        <r>
          <rPr>
            <b/>
            <sz val="9"/>
            <color indexed="81"/>
            <rFont val="Tahoma"/>
            <family val="2"/>
          </rPr>
          <t>Author:</t>
        </r>
        <r>
          <rPr>
            <sz val="9"/>
            <color indexed="81"/>
            <rFont val="Tahoma"/>
            <family val="2"/>
          </rPr>
          <t xml:space="preserve">
E-GO ALL INCLUSIVE
</t>
        </r>
      </text>
    </comment>
    <comment ref="BI48" authorId="0" shapeId="0" xr:uid="{AF9166C9-0E7E-4036-A3DE-C093D7A3BC1C}">
      <text>
        <r>
          <rPr>
            <b/>
            <sz val="9"/>
            <color indexed="81"/>
            <rFont val="Tahoma"/>
            <family val="2"/>
          </rPr>
          <t>Author:</t>
        </r>
        <r>
          <rPr>
            <sz val="9"/>
            <color indexed="81"/>
            <rFont val="Tahoma"/>
            <family val="2"/>
          </rPr>
          <t xml:space="preserve">
E-go car sharing
</t>
        </r>
      </text>
    </comment>
    <comment ref="BP48" authorId="0" shapeId="0" xr:uid="{B49B15DB-5307-4BF7-A0FB-572D959259F2}">
      <text>
        <r>
          <rPr>
            <b/>
            <sz val="9"/>
            <color indexed="81"/>
            <rFont val="Tahoma"/>
            <family val="2"/>
          </rPr>
          <t>Author:</t>
        </r>
        <r>
          <rPr>
            <sz val="9"/>
            <color indexed="81"/>
            <rFont val="Tahoma"/>
            <family val="2"/>
          </rPr>
          <t xml:space="preserve">
CPO pg8
V2G pg1</t>
        </r>
      </text>
    </comment>
    <comment ref="BU48" authorId="0" shapeId="0" xr:uid="{E518309F-8C7B-404F-8528-CFABFC957D18}">
      <text>
        <r>
          <rPr>
            <b/>
            <sz val="9"/>
            <color indexed="81"/>
            <rFont val="Tahoma"/>
            <family val="2"/>
          </rPr>
          <t>Author:</t>
        </r>
        <r>
          <rPr>
            <sz val="9"/>
            <color indexed="81"/>
            <rFont val="Tahoma"/>
            <family val="2"/>
          </rPr>
          <t xml:space="preserve">
Roaming pg2</t>
        </r>
      </text>
    </comment>
    <comment ref="F49" authorId="0" shapeId="0" xr:uid="{224C6206-74DF-48C0-8917-9696DA14AAA9}">
      <text>
        <r>
          <rPr>
            <b/>
            <sz val="9"/>
            <color indexed="81"/>
            <rFont val="Tahoma"/>
            <family val="2"/>
          </rPr>
          <t>Author:</t>
        </r>
        <r>
          <rPr>
            <sz val="9"/>
            <color indexed="81"/>
            <rFont val="Tahoma"/>
            <family val="2"/>
          </rPr>
          <t xml:space="preserve">
Terna chile, peru,…
</t>
        </r>
      </text>
    </comment>
    <comment ref="BP49" authorId="0" shapeId="0" xr:uid="{06FA16DB-05F6-4ADD-8845-FAE2485507E9}">
      <text>
        <r>
          <rPr>
            <b/>
            <sz val="9"/>
            <color indexed="81"/>
            <rFont val="Tahoma"/>
            <family val="2"/>
          </rPr>
          <t>Author:</t>
        </r>
        <r>
          <rPr>
            <sz val="9"/>
            <color indexed="81"/>
            <rFont val="Tahoma"/>
            <family val="2"/>
          </rPr>
          <t xml:space="preserve">
with TESLA
</t>
        </r>
      </text>
    </comment>
    <comment ref="AK50" authorId="0" shapeId="0" xr:uid="{8095D7E0-631C-49F4-9D5F-534288014C1A}">
      <text>
        <r>
          <rPr>
            <b/>
            <sz val="9"/>
            <color indexed="81"/>
            <rFont val="Tahoma"/>
            <family val="2"/>
          </rPr>
          <t>Author:</t>
        </r>
        <r>
          <rPr>
            <sz val="9"/>
            <color indexed="81"/>
            <rFont val="Tahoma"/>
            <family val="2"/>
          </rPr>
          <t xml:space="preserve">
Easy4You EMSP pg1
</t>
        </r>
      </text>
    </comment>
    <comment ref="AL50" authorId="0" shapeId="0" xr:uid="{81365BCF-BDE1-487D-8CA8-5F588390FE40}">
      <text>
        <r>
          <rPr>
            <b/>
            <sz val="9"/>
            <color indexed="81"/>
            <rFont val="Tahoma"/>
            <family val="2"/>
          </rPr>
          <t>Author:</t>
        </r>
        <r>
          <rPr>
            <sz val="9"/>
            <color indexed="81"/>
            <rFont val="Tahoma"/>
            <family val="2"/>
          </rPr>
          <t xml:space="preserve">
Easy4You EMSP pg1
</t>
        </r>
      </text>
    </comment>
    <comment ref="AN50" authorId="0" shapeId="0" xr:uid="{91C8BBB9-4488-41D6-AC9E-327396A56F81}">
      <text>
        <r>
          <rPr>
            <b/>
            <sz val="9"/>
            <color indexed="81"/>
            <rFont val="Tahoma"/>
            <family val="2"/>
          </rPr>
          <t>Author:</t>
        </r>
        <r>
          <rPr>
            <sz val="9"/>
            <color indexed="81"/>
            <rFont val="Tahoma"/>
            <family val="2"/>
          </rPr>
          <t xml:space="preserve">
Hubject
</t>
        </r>
      </text>
    </comment>
    <comment ref="AO50" authorId="0" shapeId="0" xr:uid="{62666F26-273E-4585-83AF-832DC7BEABD0}">
      <text>
        <r>
          <rPr>
            <b/>
            <sz val="9"/>
            <color indexed="81"/>
            <rFont val="Tahoma"/>
            <family val="2"/>
          </rPr>
          <t>Author:</t>
        </r>
        <r>
          <rPr>
            <sz val="9"/>
            <color indexed="81"/>
            <rFont val="Tahoma"/>
            <family val="2"/>
          </rPr>
          <t xml:space="preserve">
Hubject
</t>
        </r>
      </text>
    </comment>
    <comment ref="AP50" authorId="0" shapeId="0" xr:uid="{5E2A5440-D810-44C9-8B86-7D4F3516DE56}">
      <text>
        <r>
          <rPr>
            <b/>
            <sz val="9"/>
            <color indexed="81"/>
            <rFont val="Tahoma"/>
            <family val="2"/>
          </rPr>
          <t>Author:</t>
        </r>
        <r>
          <rPr>
            <sz val="9"/>
            <color indexed="81"/>
            <rFont val="Tahoma"/>
            <family val="2"/>
          </rPr>
          <t xml:space="preserve">
Easy4You EMSP pg1
</t>
        </r>
      </text>
    </comment>
    <comment ref="AQ50" authorId="0" shapeId="0" xr:uid="{45B865CB-3EAD-4BCE-98F2-B6B6BE97CE18}">
      <text>
        <r>
          <rPr>
            <b/>
            <sz val="9"/>
            <color indexed="81"/>
            <rFont val="Tahoma"/>
            <family val="2"/>
          </rPr>
          <t>Author:</t>
        </r>
        <r>
          <rPr>
            <sz val="9"/>
            <color indexed="81"/>
            <rFont val="Tahoma"/>
            <family val="2"/>
          </rPr>
          <t xml:space="preserve">
Easy4You EMSP pg1
</t>
        </r>
      </text>
    </comment>
    <comment ref="AR50" authorId="0" shapeId="0" xr:uid="{C59896FB-4793-4CA8-A206-9989FF32F91B}">
      <text>
        <r>
          <rPr>
            <b/>
            <sz val="9"/>
            <color indexed="81"/>
            <rFont val="Tahoma"/>
            <family val="2"/>
          </rPr>
          <t>Author:</t>
        </r>
        <r>
          <rPr>
            <sz val="9"/>
            <color indexed="81"/>
            <rFont val="Tahoma"/>
            <family val="2"/>
          </rPr>
          <t xml:space="preserve">
Easy4You EMSP pg1
</t>
        </r>
      </text>
    </comment>
    <comment ref="AS50" authorId="0" shapeId="0" xr:uid="{BA999A84-4ED5-4D3D-90CC-7495E7927161}">
      <text>
        <r>
          <rPr>
            <b/>
            <sz val="9"/>
            <color indexed="81"/>
            <rFont val="Tahoma"/>
            <family val="2"/>
          </rPr>
          <t>Author:</t>
        </r>
        <r>
          <rPr>
            <sz val="9"/>
            <color indexed="81"/>
            <rFont val="Tahoma"/>
            <family val="2"/>
          </rPr>
          <t xml:space="preserve">
Easy4You EMSP pg1
</t>
        </r>
      </text>
    </comment>
    <comment ref="W51" authorId="1" shapeId="0" xr:uid="{EDB29E02-0BEF-49EC-876A-D83F275E0275}">
      <text>
        <r>
          <rPr>
            <b/>
            <sz val="9"/>
            <color indexed="81"/>
            <rFont val="Tahoma"/>
            <family val="2"/>
          </rPr>
          <t>Alberto Giordana:</t>
        </r>
        <r>
          <rPr>
            <sz val="9"/>
            <color indexed="81"/>
            <rFont val="Tahoma"/>
            <family val="2"/>
          </rPr>
          <t xml:space="preserve">
perché per la wallbox ti fanno solo servizio di vendita</t>
        </r>
      </text>
    </comment>
    <comment ref="AC51" authorId="0" shapeId="0" xr:uid="{E4A7FA0C-DC8C-4CBE-9CCC-37A75A1ED40F}">
      <text>
        <r>
          <rPr>
            <b/>
            <sz val="9"/>
            <color indexed="81"/>
            <rFont val="Tahoma"/>
            <family val="2"/>
          </rPr>
          <t>Author:</t>
        </r>
        <r>
          <rPr>
            <sz val="9"/>
            <color indexed="81"/>
            <rFont val="Tahoma"/>
            <family val="2"/>
          </rPr>
          <t xml:space="preserve">
CPO pg1
anche per blue torino (intervista)</t>
        </r>
      </text>
    </comment>
    <comment ref="AD51" authorId="0" shapeId="0" xr:uid="{67B21A81-A25B-4311-9DFE-5EB90DC28582}">
      <text>
        <r>
          <rPr>
            <b/>
            <sz val="9"/>
            <color indexed="81"/>
            <rFont val="Tahoma"/>
            <family val="2"/>
          </rPr>
          <t>Author:</t>
        </r>
        <r>
          <rPr>
            <sz val="9"/>
            <color indexed="81"/>
            <rFont val="Tahoma"/>
            <family val="2"/>
          </rPr>
          <t xml:space="preserve">
CPO pg1
</t>
        </r>
      </text>
    </comment>
    <comment ref="AE51" authorId="1" shapeId="0" xr:uid="{E56FAE6E-0F8F-41C6-9EB2-4D6386289083}">
      <text>
        <r>
          <rPr>
            <b/>
            <sz val="9"/>
            <color indexed="81"/>
            <rFont val="Tahoma"/>
            <family val="2"/>
          </rPr>
          <t>Alberto Giordana:</t>
        </r>
        <r>
          <rPr>
            <sz val="9"/>
            <color indexed="81"/>
            <rFont val="Tahoma"/>
            <family val="2"/>
          </rPr>
          <t xml:space="preserve">
Intervista Iren</t>
        </r>
      </text>
    </comment>
    <comment ref="AF51" authorId="0" shapeId="0" xr:uid="{F040D8F4-906F-4376-A196-B8A57DC3E560}">
      <text>
        <r>
          <rPr>
            <b/>
            <sz val="9"/>
            <color indexed="81"/>
            <rFont val="Tahoma"/>
            <family val="2"/>
          </rPr>
          <t>Author:</t>
        </r>
        <r>
          <rPr>
            <sz val="9"/>
            <color indexed="81"/>
            <rFont val="Tahoma"/>
            <family val="2"/>
          </rPr>
          <t xml:space="preserve">
CPO pg1
</t>
        </r>
      </text>
    </comment>
    <comment ref="AG51" authorId="0" shapeId="0" xr:uid="{4E20B3BB-4D39-44DC-9851-C98C286F01E7}">
      <text>
        <r>
          <rPr>
            <b/>
            <sz val="9"/>
            <color indexed="81"/>
            <rFont val="Tahoma"/>
            <family val="2"/>
          </rPr>
          <t>Author:</t>
        </r>
        <r>
          <rPr>
            <sz val="9"/>
            <color indexed="81"/>
            <rFont val="Tahoma"/>
            <family val="2"/>
          </rPr>
          <t xml:space="preserve">
CPO pg1
</t>
        </r>
      </text>
    </comment>
    <comment ref="AH51" authorId="0" shapeId="0" xr:uid="{4E4DD0B0-AA57-4E39-8ED2-8C3824856010}">
      <text>
        <r>
          <rPr>
            <b/>
            <sz val="9"/>
            <color indexed="81"/>
            <rFont val="Tahoma"/>
            <family val="2"/>
          </rPr>
          <t>Author:</t>
        </r>
        <r>
          <rPr>
            <sz val="9"/>
            <color indexed="81"/>
            <rFont val="Tahoma"/>
            <family val="2"/>
          </rPr>
          <t xml:space="preserve">
CPO pg1
</t>
        </r>
      </text>
    </comment>
    <comment ref="AI51" authorId="0" shapeId="0" xr:uid="{28D6C186-975A-46BD-B679-F2F5A8E88702}">
      <text>
        <r>
          <rPr>
            <b/>
            <sz val="9"/>
            <color indexed="81"/>
            <rFont val="Tahoma"/>
            <family val="2"/>
          </rPr>
          <t>Author:</t>
        </r>
        <r>
          <rPr>
            <sz val="9"/>
            <color indexed="81"/>
            <rFont val="Tahoma"/>
            <family val="2"/>
          </rPr>
          <t xml:space="preserve">
servizi pg2</t>
        </r>
      </text>
    </comment>
    <comment ref="B54" authorId="0" shapeId="0" xr:uid="{DDD0427C-9CD9-40AC-967A-CEEA88D150A2}">
      <text>
        <r>
          <rPr>
            <b/>
            <sz val="9"/>
            <color indexed="81"/>
            <rFont val="Tahoma"/>
            <family val="2"/>
          </rPr>
          <t>Author:</t>
        </r>
        <r>
          <rPr>
            <sz val="9"/>
            <color indexed="81"/>
            <rFont val="Tahoma"/>
            <family val="2"/>
          </rPr>
          <t xml:space="preserve">
è un cpo
</t>
        </r>
      </text>
    </comment>
    <comment ref="X54" authorId="0" shapeId="0" xr:uid="{F24A7D5D-9414-493A-9892-2CBE04468C51}">
      <text>
        <r>
          <rPr>
            <b/>
            <sz val="9"/>
            <color indexed="81"/>
            <rFont val="Tahoma"/>
            <family val="2"/>
          </rPr>
          <t>Author:</t>
        </r>
        <r>
          <rPr>
            <sz val="9"/>
            <color indexed="81"/>
            <rFont val="Tahoma"/>
            <family val="2"/>
          </rPr>
          <t xml:space="preserve">
Driwe CPO pg2</t>
        </r>
      </text>
    </comment>
    <comment ref="AC54" authorId="0" shapeId="0" xr:uid="{40EA91D8-85AF-40C4-AFB5-97A20936CE8C}">
      <text>
        <r>
          <rPr>
            <b/>
            <sz val="9"/>
            <color indexed="81"/>
            <rFont val="Tahoma"/>
            <family val="2"/>
          </rPr>
          <t>Author:</t>
        </r>
        <r>
          <rPr>
            <sz val="9"/>
            <color indexed="81"/>
            <rFont val="Tahoma"/>
            <family val="2"/>
          </rPr>
          <t xml:space="preserve">
Driwe cpo pg1
</t>
        </r>
      </text>
    </comment>
    <comment ref="AD54" authorId="0" shapeId="0" xr:uid="{52D59E42-C79D-4F85-96D6-38A888586254}">
      <text>
        <r>
          <rPr>
            <b/>
            <sz val="9"/>
            <color indexed="81"/>
            <rFont val="Tahoma"/>
            <family val="2"/>
          </rPr>
          <t>Author:</t>
        </r>
        <r>
          <rPr>
            <sz val="9"/>
            <color indexed="81"/>
            <rFont val="Tahoma"/>
            <family val="2"/>
          </rPr>
          <t xml:space="preserve">
Driwe cpo pg2</t>
        </r>
      </text>
    </comment>
    <comment ref="AF54" authorId="0" shapeId="0" xr:uid="{2C684EEE-41FF-49FA-82A4-3442DB21B3F1}">
      <text>
        <r>
          <rPr>
            <b/>
            <sz val="9"/>
            <color indexed="81"/>
            <rFont val="Tahoma"/>
            <family val="2"/>
          </rPr>
          <t>Author:</t>
        </r>
        <r>
          <rPr>
            <sz val="9"/>
            <color indexed="81"/>
            <rFont val="Tahoma"/>
            <family val="2"/>
          </rPr>
          <t xml:space="preserve">
Driwe cpo pg2</t>
        </r>
      </text>
    </comment>
    <comment ref="AG54" authorId="0" shapeId="0" xr:uid="{4BF41EF5-9128-4361-912D-9173701EEE6D}">
      <text>
        <r>
          <rPr>
            <b/>
            <sz val="9"/>
            <color indexed="81"/>
            <rFont val="Tahoma"/>
            <family val="2"/>
          </rPr>
          <t>Author:</t>
        </r>
        <r>
          <rPr>
            <sz val="9"/>
            <color indexed="81"/>
            <rFont val="Tahoma"/>
            <family val="2"/>
          </rPr>
          <t xml:space="preserve">
si perché autenticazione richiesta
</t>
        </r>
      </text>
    </comment>
    <comment ref="BO54" authorId="0" shapeId="0" xr:uid="{4087F23D-EB65-4DC4-A3EE-A6643CD9D018}">
      <text>
        <r>
          <rPr>
            <b/>
            <sz val="9"/>
            <color indexed="81"/>
            <rFont val="Tahoma"/>
            <family val="2"/>
          </rPr>
          <t>Author:</t>
        </r>
        <r>
          <rPr>
            <sz val="9"/>
            <color indexed="81"/>
            <rFont val="Tahoma"/>
            <family val="2"/>
          </rPr>
          <t xml:space="preserve">
in R&amp;D</t>
        </r>
      </text>
    </comment>
    <comment ref="B56" authorId="0" shapeId="0" xr:uid="{2F6CE534-0DB3-4038-9DFA-A8AF852556D8}">
      <text>
        <r>
          <rPr>
            <b/>
            <sz val="9"/>
            <color indexed="81"/>
            <rFont val="Tahoma"/>
            <family val="2"/>
          </rPr>
          <t>Author:</t>
        </r>
        <r>
          <rPr>
            <sz val="9"/>
            <color indexed="81"/>
            <rFont val="Tahoma"/>
            <family val="2"/>
          </rPr>
          <t xml:space="preserve">
Sono solo una mappa per individuazione delle torrette. No possibilità pagamento o prenotazione</t>
        </r>
      </text>
    </comment>
    <comment ref="B57" authorId="0" shapeId="0" xr:uid="{69F9D3CF-FC12-45CB-93F9-B48F3B70EE95}">
      <text>
        <r>
          <rPr>
            <b/>
            <sz val="9"/>
            <color indexed="81"/>
            <rFont val="Tahoma"/>
            <family val="2"/>
          </rPr>
          <t>Author:</t>
        </r>
        <r>
          <rPr>
            <sz val="9"/>
            <color indexed="81"/>
            <rFont val="Tahoma"/>
            <family val="2"/>
          </rPr>
          <t xml:space="preserve">
è un cpo
</t>
        </r>
      </text>
    </comment>
    <comment ref="U57" authorId="0" shapeId="0" xr:uid="{438C8F65-66BE-4DC6-9916-A8F5430083AC}">
      <text>
        <r>
          <rPr>
            <b/>
            <sz val="9"/>
            <color indexed="81"/>
            <rFont val="Tahoma"/>
            <family val="2"/>
          </rPr>
          <t xml:space="preserve">Alberto Giordana:
</t>
        </r>
        <r>
          <rPr>
            <sz val="9"/>
            <color indexed="81"/>
            <rFont val="Tahoma"/>
            <family val="2"/>
          </rPr>
          <t xml:space="preserve">CPO &amp; EMSP pg8
not for cars
</t>
        </r>
      </text>
    </comment>
    <comment ref="V57" authorId="0" shapeId="0" xr:uid="{C5D1A9BE-6B4A-44BC-89F2-2246B6B2F951}">
      <text>
        <r>
          <rPr>
            <b/>
            <sz val="9"/>
            <color indexed="81"/>
            <rFont val="Tahoma"/>
            <family val="2"/>
          </rPr>
          <t xml:space="preserve">Alberto Giordana:
</t>
        </r>
        <r>
          <rPr>
            <sz val="9"/>
            <color indexed="81"/>
            <rFont val="Tahoma"/>
            <family val="2"/>
          </rPr>
          <t xml:space="preserve">CPO &amp; EMSP pg8
</t>
        </r>
      </text>
    </comment>
    <comment ref="AC57" authorId="0" shapeId="0" xr:uid="{83804121-52A0-408B-822F-684483D52C3B}">
      <text>
        <r>
          <rPr>
            <b/>
            <sz val="9"/>
            <color indexed="81"/>
            <rFont val="Tahoma"/>
            <family val="2"/>
          </rPr>
          <t>Author:</t>
        </r>
        <r>
          <rPr>
            <sz val="9"/>
            <color indexed="81"/>
            <rFont val="Tahoma"/>
            <family val="2"/>
          </rPr>
          <t xml:space="preserve">
offerta pg1</t>
        </r>
      </text>
    </comment>
    <comment ref="AD57" authorId="0" shapeId="0" xr:uid="{81547C51-1FF6-40DA-8BB5-5BC99A5CC605}">
      <text>
        <r>
          <rPr>
            <b/>
            <sz val="9"/>
            <color indexed="81"/>
            <rFont val="Tahoma"/>
            <family val="2"/>
          </rPr>
          <t>Author:</t>
        </r>
        <r>
          <rPr>
            <sz val="9"/>
            <color indexed="81"/>
            <rFont val="Tahoma"/>
            <family val="2"/>
          </rPr>
          <t xml:space="preserve">
CPO pg2,3</t>
        </r>
      </text>
    </comment>
    <comment ref="AF57" authorId="0" shapeId="0" xr:uid="{71186754-747D-4929-8D3C-9BFE353E04C3}">
      <text>
        <r>
          <rPr>
            <b/>
            <sz val="9"/>
            <color indexed="81"/>
            <rFont val="Tahoma"/>
            <family val="2"/>
          </rPr>
          <t>Author:</t>
        </r>
        <r>
          <rPr>
            <sz val="9"/>
            <color indexed="81"/>
            <rFont val="Tahoma"/>
            <family val="2"/>
          </rPr>
          <t xml:space="preserve">
CPO pg2,3</t>
        </r>
      </text>
    </comment>
    <comment ref="AG57" authorId="0" shapeId="0" xr:uid="{BD187D14-9B08-4DBF-B26D-75277CDD32C7}">
      <text>
        <r>
          <rPr>
            <b/>
            <sz val="9"/>
            <color indexed="81"/>
            <rFont val="Tahoma"/>
            <family val="2"/>
          </rPr>
          <t>Author:</t>
        </r>
        <r>
          <rPr>
            <sz val="9"/>
            <color indexed="81"/>
            <rFont val="Tahoma"/>
            <family val="2"/>
          </rPr>
          <t xml:space="preserve">
CPO pg2,3</t>
        </r>
      </text>
    </comment>
    <comment ref="AH57" authorId="0" shapeId="0" xr:uid="{5242F1A7-2013-4A01-B3E8-FCC8BC94646C}">
      <text>
        <r>
          <rPr>
            <b/>
            <sz val="9"/>
            <color indexed="81"/>
            <rFont val="Tahoma"/>
            <family val="2"/>
          </rPr>
          <t>Author:</t>
        </r>
        <r>
          <rPr>
            <sz val="9"/>
            <color indexed="81"/>
            <rFont val="Tahoma"/>
            <family val="2"/>
          </rPr>
          <t xml:space="preserve">
CPO pg2,3</t>
        </r>
      </text>
    </comment>
    <comment ref="B59" authorId="0" shapeId="0" xr:uid="{23EA4EE7-F4C6-4E6D-BE1D-9DA31D104EC3}">
      <text>
        <r>
          <rPr>
            <b/>
            <sz val="9"/>
            <color indexed="81"/>
            <rFont val="Tahoma"/>
            <family val="2"/>
          </rPr>
          <t>Author:</t>
        </r>
        <r>
          <rPr>
            <sz val="9"/>
            <color indexed="81"/>
            <rFont val="Tahoma"/>
            <family val="2"/>
          </rPr>
          <t xml:space="preserve">
distributore energia
sono CPO nel progetto Strade Verdi</t>
        </r>
      </text>
    </comment>
    <comment ref="AC59" authorId="0" shapeId="0" xr:uid="{EB3D009E-4734-47C8-87AB-59D1A7789BFE}">
      <text>
        <r>
          <rPr>
            <b/>
            <sz val="9"/>
            <color indexed="81"/>
            <rFont val="Tahoma"/>
            <family val="2"/>
          </rPr>
          <t>Author:</t>
        </r>
        <r>
          <rPr>
            <sz val="9"/>
            <color indexed="81"/>
            <rFont val="Tahoma"/>
            <family val="2"/>
          </rPr>
          <t xml:space="preserve">
smart grid &amp; strade verdi pg 11,12</t>
        </r>
      </text>
    </comment>
    <comment ref="AD59" authorId="0" shapeId="0" xr:uid="{3C884F22-2458-403F-9ADB-75AFE9256686}">
      <text>
        <r>
          <rPr>
            <b/>
            <sz val="9"/>
            <color indexed="81"/>
            <rFont val="Tahoma"/>
            <family val="2"/>
          </rPr>
          <t>Author:</t>
        </r>
        <r>
          <rPr>
            <sz val="9"/>
            <color indexed="81"/>
            <rFont val="Tahoma"/>
            <family val="2"/>
          </rPr>
          <t xml:space="preserve">
smart grid &amp; strade verdi pg 11,12</t>
        </r>
      </text>
    </comment>
    <comment ref="AE59" authorId="0" shapeId="0" xr:uid="{AFD7BB80-9002-465C-B730-C6FF273DA28C}">
      <text>
        <r>
          <rPr>
            <b/>
            <sz val="9"/>
            <color indexed="81"/>
            <rFont val="Tahoma"/>
            <family val="2"/>
          </rPr>
          <t>Author:</t>
        </r>
        <r>
          <rPr>
            <sz val="9"/>
            <color indexed="81"/>
            <rFont val="Tahoma"/>
            <family val="2"/>
          </rPr>
          <t xml:space="preserve">
smart grid &amp; strade verdi pg 11,12</t>
        </r>
      </text>
    </comment>
    <comment ref="AG59" authorId="0" shapeId="0" xr:uid="{E2D7B176-D990-4B22-AA59-A376913F1FBF}">
      <text>
        <r>
          <rPr>
            <b/>
            <sz val="9"/>
            <color indexed="81"/>
            <rFont val="Tahoma"/>
            <family val="2"/>
          </rPr>
          <t>Author:</t>
        </r>
        <r>
          <rPr>
            <sz val="9"/>
            <color indexed="81"/>
            <rFont val="Tahoma"/>
            <family val="2"/>
          </rPr>
          <t xml:space="preserve">
smart grid &amp; strade verdi pg 11,12</t>
        </r>
      </text>
    </comment>
    <comment ref="AH59" authorId="0" shapeId="0" xr:uid="{ABC167AE-7DB9-44CE-8FAC-393E77974402}">
      <text>
        <r>
          <rPr>
            <b/>
            <sz val="9"/>
            <color indexed="81"/>
            <rFont val="Tahoma"/>
            <family val="2"/>
          </rPr>
          <t>Author:</t>
        </r>
        <r>
          <rPr>
            <sz val="9"/>
            <color indexed="81"/>
            <rFont val="Tahoma"/>
            <family val="2"/>
          </rPr>
          <t xml:space="preserve">
smart grid &amp; strade verdi pg 11,12</t>
        </r>
      </text>
    </comment>
    <comment ref="BE59" authorId="0" shapeId="0" xr:uid="{FCCD4CDF-83B4-44E0-B09A-1413E2252C63}">
      <text>
        <r>
          <rPr>
            <b/>
            <sz val="9"/>
            <color indexed="81"/>
            <rFont val="Tahoma"/>
            <family val="2"/>
          </rPr>
          <t>Author:</t>
        </r>
        <r>
          <rPr>
            <sz val="9"/>
            <color indexed="81"/>
            <rFont val="Tahoma"/>
            <family val="2"/>
          </rPr>
          <t xml:space="preserve">
smart grid</t>
        </r>
      </text>
    </comment>
    <comment ref="BP59" authorId="0" shapeId="0" xr:uid="{51BF2775-EE9B-4FEB-85C5-ECD579C98BC4}">
      <text>
        <r>
          <rPr>
            <b/>
            <sz val="9"/>
            <color indexed="81"/>
            <rFont val="Tahoma"/>
            <family val="2"/>
          </rPr>
          <t>Author:</t>
        </r>
        <r>
          <rPr>
            <sz val="9"/>
            <color indexed="81"/>
            <rFont val="Tahoma"/>
            <family val="2"/>
          </rPr>
          <t xml:space="preserve">
smart grid</t>
        </r>
      </text>
    </comment>
    <comment ref="B60" authorId="0" shapeId="0" xr:uid="{A2E98874-CF64-42DA-B133-00EA7C2421E1}">
      <text>
        <r>
          <rPr>
            <b/>
            <sz val="9"/>
            <color indexed="81"/>
            <rFont val="Tahoma"/>
            <family val="2"/>
          </rPr>
          <t>Author:</t>
        </r>
        <r>
          <rPr>
            <sz val="9"/>
            <color indexed="81"/>
            <rFont val="Tahoma"/>
            <family val="2"/>
          </rPr>
          <t xml:space="preserve">
CPO &amp; EMSP
</t>
        </r>
      </text>
    </comment>
    <comment ref="F61" authorId="0" shapeId="0" xr:uid="{7984F8AE-B730-4701-9E03-76A3E34612E9}">
      <text>
        <r>
          <rPr>
            <b/>
            <sz val="9"/>
            <color indexed="81"/>
            <rFont val="Tahoma"/>
            <family val="2"/>
          </rPr>
          <t>Author:</t>
        </r>
        <r>
          <rPr>
            <sz val="9"/>
            <color indexed="81"/>
            <rFont val="Tahoma"/>
            <family val="2"/>
          </rPr>
          <t xml:space="preserve">
catalogo pg56
</t>
        </r>
      </text>
    </comment>
    <comment ref="J61" authorId="0" shapeId="0" xr:uid="{BF92F98E-DAE6-412C-8EDE-90C68DA84362}">
      <text>
        <r>
          <rPr>
            <b/>
            <sz val="9"/>
            <color indexed="81"/>
            <rFont val="Tahoma"/>
            <family val="2"/>
          </rPr>
          <t>Author:</t>
        </r>
        <r>
          <rPr>
            <sz val="9"/>
            <color indexed="81"/>
            <rFont val="Tahoma"/>
            <family val="2"/>
          </rPr>
          <t xml:space="preserve">
Nissan_produces scharging stations</t>
        </r>
      </text>
    </comment>
    <comment ref="K61" authorId="0" shapeId="0" xr:uid="{47C87813-6F0A-4EE4-9376-D7FCE24B8462}">
      <text>
        <r>
          <rPr>
            <b/>
            <sz val="9"/>
            <color indexed="81"/>
            <rFont val="Tahoma"/>
            <family val="2"/>
          </rPr>
          <t>Author:</t>
        </r>
        <r>
          <rPr>
            <sz val="9"/>
            <color indexed="81"/>
            <rFont val="Tahoma"/>
            <family val="2"/>
          </rPr>
          <t xml:space="preserve">
supposizionie dall'articolo Nissan_produces_charging_stations</t>
        </r>
      </text>
    </comment>
    <comment ref="L61" authorId="0" shapeId="0" xr:uid="{F15737E1-F12F-49F1-BE1F-CE31CBA0FA28}">
      <text>
        <r>
          <rPr>
            <b/>
            <sz val="9"/>
            <color indexed="81"/>
            <rFont val="Tahoma"/>
            <family val="2"/>
          </rPr>
          <t>Author:</t>
        </r>
        <r>
          <rPr>
            <sz val="9"/>
            <color indexed="81"/>
            <rFont val="Tahoma"/>
            <family val="2"/>
          </rPr>
          <t xml:space="preserve">
supposizionie dall'articolo Nissan_produces_charging_stations</t>
        </r>
      </text>
    </comment>
    <comment ref="N61" authorId="0" shapeId="0" xr:uid="{524971F3-62E9-42E9-8E8D-CCDC73645E80}">
      <text>
        <r>
          <rPr>
            <b/>
            <sz val="9"/>
            <color indexed="81"/>
            <rFont val="Tahoma"/>
            <family val="2"/>
          </rPr>
          <t>Author:</t>
        </r>
        <r>
          <rPr>
            <sz val="9"/>
            <color indexed="81"/>
            <rFont val="Tahoma"/>
            <family val="2"/>
          </rPr>
          <t xml:space="preserve">
supposizionie dall'articolo Nissan_produces_charging_stations</t>
        </r>
      </text>
    </comment>
    <comment ref="U61" authorId="0" shapeId="0" xr:uid="{5B4DBF04-D2D2-41F7-A1E2-ED4A710157FA}">
      <text>
        <r>
          <rPr>
            <b/>
            <sz val="9"/>
            <color indexed="81"/>
            <rFont val="Tahoma"/>
            <family val="2"/>
          </rPr>
          <t>Author:</t>
        </r>
        <r>
          <rPr>
            <sz val="9"/>
            <color indexed="81"/>
            <rFont val="Tahoma"/>
            <family val="2"/>
          </rPr>
          <t xml:space="preserve">
è stato recentemente venduto (AESC) ad envision ma hanno tenuto il 25%
</t>
        </r>
      </text>
    </comment>
    <comment ref="AG61" authorId="0" shapeId="0" xr:uid="{310FB83E-F6CF-4A92-82AB-9D885711DB6E}">
      <text>
        <r>
          <rPr>
            <b/>
            <sz val="9"/>
            <color indexed="81"/>
            <rFont val="Tahoma"/>
            <family val="2"/>
          </rPr>
          <t>Author:</t>
        </r>
        <r>
          <rPr>
            <sz val="9"/>
            <color indexed="81"/>
            <rFont val="Tahoma"/>
            <family val="2"/>
          </rPr>
          <t xml:space="preserve">
supposizionie dall'articolo Nissan_produces_charging_stations</t>
        </r>
      </text>
    </comment>
    <comment ref="AI61" authorId="0" shapeId="0" xr:uid="{1B6F8BA8-DB9E-4F4E-B830-49C228DB4B8A}">
      <text>
        <r>
          <rPr>
            <b/>
            <sz val="9"/>
            <color indexed="81"/>
            <rFont val="Tahoma"/>
            <family val="2"/>
          </rPr>
          <t>Author:</t>
        </r>
        <r>
          <rPr>
            <sz val="9"/>
            <color indexed="81"/>
            <rFont val="Tahoma"/>
            <family val="2"/>
          </rPr>
          <t xml:space="preserve">
supposizionie dall'articolo Nissan_produces_charging_stations</t>
        </r>
      </text>
    </comment>
    <comment ref="BH61" authorId="0" shapeId="0" xr:uid="{E0944B7F-6A17-4B05-BE60-812A3237BBA1}">
      <text>
        <r>
          <rPr>
            <b/>
            <sz val="9"/>
            <color indexed="81"/>
            <rFont val="Tahoma"/>
            <family val="2"/>
          </rPr>
          <t>Author:</t>
        </r>
        <r>
          <rPr>
            <sz val="9"/>
            <color indexed="81"/>
            <rFont val="Tahoma"/>
            <family val="2"/>
          </rPr>
          <t xml:space="preserve">
E-GO ALL INCLUSIVE
</t>
        </r>
      </text>
    </comment>
    <comment ref="BU61" authorId="0" shapeId="0" xr:uid="{2795A339-9F1D-4614-AAB6-3D39BB886DF6}">
      <text>
        <r>
          <rPr>
            <b/>
            <sz val="9"/>
            <color indexed="81"/>
            <rFont val="Tahoma"/>
            <family val="2"/>
          </rPr>
          <t>Author:</t>
        </r>
        <r>
          <rPr>
            <sz val="9"/>
            <color indexed="81"/>
            <rFont val="Tahoma"/>
            <family val="2"/>
          </rPr>
          <t xml:space="preserve">
battery regeneration</t>
        </r>
      </text>
    </comment>
    <comment ref="K62" authorId="0" shapeId="0" xr:uid="{FF4AB287-FF32-4AE2-84C0-E37681B61717}">
      <text>
        <r>
          <rPr>
            <b/>
            <sz val="9"/>
            <color indexed="81"/>
            <rFont val="Tahoma"/>
            <family val="2"/>
          </rPr>
          <t>Author:</t>
        </r>
        <r>
          <rPr>
            <sz val="9"/>
            <color indexed="81"/>
            <rFont val="Tahoma"/>
            <family val="2"/>
          </rPr>
          <t xml:space="preserve">
colonnine di ricarica pg7</t>
        </r>
      </text>
    </comment>
    <comment ref="L62" authorId="0" shapeId="0" xr:uid="{1954CE33-6C5E-4EE3-85CE-919E06C694C7}">
      <text>
        <r>
          <rPr>
            <b/>
            <sz val="9"/>
            <color indexed="81"/>
            <rFont val="Tahoma"/>
            <family val="2"/>
          </rPr>
          <t>Author:</t>
        </r>
        <r>
          <rPr>
            <sz val="9"/>
            <color indexed="81"/>
            <rFont val="Tahoma"/>
            <family val="2"/>
          </rPr>
          <t xml:space="preserve">
colonnine di ricarica pg7</t>
        </r>
      </text>
    </comment>
    <comment ref="N62" authorId="0" shapeId="0" xr:uid="{420A1C09-A7CA-4CD2-9E6D-DB035C89E2AE}">
      <text>
        <r>
          <rPr>
            <b/>
            <sz val="9"/>
            <color indexed="81"/>
            <rFont val="Tahoma"/>
            <family val="2"/>
          </rPr>
          <t>Author:</t>
        </r>
        <r>
          <rPr>
            <sz val="9"/>
            <color indexed="81"/>
            <rFont val="Tahoma"/>
            <family val="2"/>
          </rPr>
          <t xml:space="preserve">
colonnine di ricarica pg6</t>
        </r>
      </text>
    </comment>
    <comment ref="AG62" authorId="0" shapeId="0" xr:uid="{940CABBA-3578-4840-A451-8038D0366174}">
      <text>
        <r>
          <rPr>
            <b/>
            <sz val="9"/>
            <color indexed="81"/>
            <rFont val="Tahoma"/>
            <family val="2"/>
          </rPr>
          <t>Author:</t>
        </r>
        <r>
          <rPr>
            <sz val="9"/>
            <color indexed="81"/>
            <rFont val="Tahoma"/>
            <family val="2"/>
          </rPr>
          <t xml:space="preserve">
colonnine di ricarica pg4</t>
        </r>
      </text>
    </comment>
    <comment ref="AI62" authorId="0" shapeId="0" xr:uid="{A54F19D6-4817-4E0B-9B0F-D58BC6284557}">
      <text>
        <r>
          <rPr>
            <b/>
            <sz val="9"/>
            <color indexed="81"/>
            <rFont val="Tahoma"/>
            <family val="2"/>
          </rPr>
          <t>Author:</t>
        </r>
        <r>
          <rPr>
            <sz val="9"/>
            <color indexed="81"/>
            <rFont val="Tahoma"/>
            <family val="2"/>
          </rPr>
          <t xml:space="preserve">
colonnine di ricarica pg6</t>
        </r>
      </text>
    </comment>
    <comment ref="B63" authorId="0" shapeId="0" xr:uid="{6ABA2C45-D975-4DA6-BE50-082F79BC9F99}">
      <text>
        <r>
          <rPr>
            <b/>
            <sz val="9"/>
            <color indexed="81"/>
            <rFont val="Tahoma"/>
            <family val="2"/>
          </rPr>
          <t>Author:</t>
        </r>
        <r>
          <rPr>
            <sz val="9"/>
            <color indexed="81"/>
            <rFont val="Tahoma"/>
            <family val="2"/>
          </rPr>
          <t xml:space="preserve">
Core competence: insurances</t>
        </r>
      </text>
    </comment>
    <comment ref="BH63" authorId="0" shapeId="0" xr:uid="{D44EA285-80D0-4703-95D5-7B175EF74084}">
      <text>
        <r>
          <rPr>
            <b/>
            <sz val="9"/>
            <color indexed="81"/>
            <rFont val="Tahoma"/>
            <family val="2"/>
          </rPr>
          <t>Author:</t>
        </r>
        <r>
          <rPr>
            <sz val="9"/>
            <color indexed="81"/>
            <rFont val="Tahoma"/>
            <family val="2"/>
          </rPr>
          <t xml:space="preserve">
Corporate car fleet</t>
        </r>
      </text>
    </comment>
    <comment ref="B64" authorId="0" shapeId="0" xr:uid="{3EFEAC91-BA46-4648-8BE9-4E03D9110E3D}">
      <text>
        <r>
          <rPr>
            <b/>
            <sz val="9"/>
            <color indexed="81"/>
            <rFont val="Tahoma"/>
            <family val="2"/>
          </rPr>
          <t>Author:</t>
        </r>
        <r>
          <rPr>
            <sz val="9"/>
            <color indexed="81"/>
            <rFont val="Tahoma"/>
            <family val="2"/>
          </rPr>
          <t xml:space="preserve">
core: LT thermal engine</t>
        </r>
      </text>
    </comment>
    <comment ref="BH64" authorId="0" shapeId="0" xr:uid="{DB9A72CF-EFD8-4D8E-936F-0F6034A3E50A}">
      <text>
        <r>
          <rPr>
            <b/>
            <sz val="9"/>
            <color indexed="81"/>
            <rFont val="Tahoma"/>
            <family val="2"/>
          </rPr>
          <t>Author:</t>
        </r>
        <r>
          <rPr>
            <sz val="9"/>
            <color indexed="81"/>
            <rFont val="Tahoma"/>
            <family val="2"/>
          </rPr>
          <t xml:space="preserve">
EV LT rent</t>
        </r>
      </text>
    </comment>
    <comment ref="B65" authorId="0" shapeId="0" xr:uid="{09AD2A15-D5FA-4ECF-8C7E-B52C59434B01}">
      <text>
        <r>
          <rPr>
            <b/>
            <sz val="9"/>
            <color indexed="81"/>
            <rFont val="Tahoma"/>
            <family val="2"/>
          </rPr>
          <t>Author:</t>
        </r>
        <r>
          <rPr>
            <sz val="9"/>
            <color indexed="81"/>
            <rFont val="Tahoma"/>
            <family val="2"/>
          </rPr>
          <t xml:space="preserve">
gruppo: banca Bper</t>
        </r>
      </text>
    </comment>
    <comment ref="BH65" authorId="0" shapeId="0" xr:uid="{942232FE-5BC8-49F4-B0F6-99A801F293F7}">
      <text>
        <r>
          <rPr>
            <b/>
            <sz val="9"/>
            <color indexed="81"/>
            <rFont val="Tahoma"/>
            <family val="2"/>
          </rPr>
          <t>Author:</t>
        </r>
        <r>
          <rPr>
            <sz val="9"/>
            <color indexed="81"/>
            <rFont val="Tahoma"/>
            <family val="2"/>
          </rPr>
          <t xml:space="preserve">
EV LT rent</t>
        </r>
      </text>
    </comment>
    <comment ref="BH66" authorId="0" shapeId="0" xr:uid="{2495B48F-EAEA-4F2E-BD16-F4D7EE940862}">
      <text>
        <r>
          <rPr>
            <b/>
            <sz val="9"/>
            <color indexed="81"/>
            <rFont val="Tahoma"/>
            <family val="2"/>
          </rPr>
          <t>Author:</t>
        </r>
        <r>
          <rPr>
            <sz val="9"/>
            <color indexed="81"/>
            <rFont val="Tahoma"/>
            <family val="2"/>
          </rPr>
          <t xml:space="preserve">
EV LT rent</t>
        </r>
      </text>
    </comment>
    <comment ref="B67" authorId="0" shapeId="0" xr:uid="{ED7F86A1-F909-43B9-A24A-525C4D8812D6}">
      <text>
        <r>
          <rPr>
            <b/>
            <sz val="9"/>
            <color indexed="81"/>
            <rFont val="Tahoma"/>
            <family val="2"/>
          </rPr>
          <t>Author:</t>
        </r>
        <r>
          <rPr>
            <sz val="9"/>
            <color indexed="81"/>
            <rFont val="Tahoma"/>
            <family val="2"/>
          </rPr>
          <t xml:space="preserve">
www.diessegroup.it
cc: realizzazione impianti elettrici &amp; fotovoltaici</t>
        </r>
      </text>
    </comment>
    <comment ref="T68" authorId="0" shapeId="0" xr:uid="{171FC6F0-9AF0-49B3-95D7-8B158CD171FB}">
      <text>
        <r>
          <rPr>
            <b/>
            <sz val="9"/>
            <color indexed="81"/>
            <rFont val="Tahoma"/>
            <family val="2"/>
          </rPr>
          <t>Author:</t>
        </r>
        <r>
          <rPr>
            <sz val="9"/>
            <color indexed="81"/>
            <rFont val="Tahoma"/>
            <family val="2"/>
          </rPr>
          <t xml:space="preserve">
solo tramite fonti rinnovabili</t>
        </r>
      </text>
    </comment>
    <comment ref="AN68" authorId="0" shapeId="0" xr:uid="{9775316F-C1E8-4021-A074-3310F350064E}">
      <text>
        <r>
          <rPr>
            <b/>
            <sz val="9"/>
            <color indexed="81"/>
            <rFont val="Tahoma"/>
            <family val="2"/>
          </rPr>
          <t>Author:</t>
        </r>
        <r>
          <rPr>
            <sz val="9"/>
            <color indexed="81"/>
            <rFont val="Tahoma"/>
            <family val="2"/>
          </rPr>
          <t xml:space="preserve">
Next charge network</t>
        </r>
      </text>
    </comment>
    <comment ref="B69" authorId="0" shapeId="0" xr:uid="{F7D65E93-5BAA-4C3B-B712-1017CD7F55F8}">
      <text>
        <r>
          <rPr>
            <b/>
            <sz val="9"/>
            <color indexed="81"/>
            <rFont val="Tahoma"/>
            <family val="2"/>
          </rPr>
          <t>Author:</t>
        </r>
        <r>
          <rPr>
            <sz val="9"/>
            <color indexed="81"/>
            <rFont val="Tahoma"/>
            <family val="2"/>
          </rPr>
          <t xml:space="preserve">
http://www.mobilityfcs.com/11-stampa-web-news-newsletter-fcs-mobility/260-09-02-2015-greenstyle-it-auto-elettriche-nissan-lancia-progetto-easy-per-ricarica-facile</t>
        </r>
      </text>
    </comment>
    <comment ref="F70" authorId="0" shapeId="0" xr:uid="{05BD431A-3CC0-4AE9-A735-8FC455CF20BB}">
      <text>
        <r>
          <rPr>
            <b/>
            <sz val="9"/>
            <color indexed="81"/>
            <rFont val="Tahoma"/>
            <family val="2"/>
          </rPr>
          <t>Author:</t>
        </r>
        <r>
          <rPr>
            <sz val="9"/>
            <color indexed="81"/>
            <rFont val="Tahoma"/>
            <family val="2"/>
          </rPr>
          <t xml:space="preserve">
catalogo pg56
</t>
        </r>
      </text>
    </comment>
    <comment ref="N70" authorId="0" shapeId="0" xr:uid="{EFE828EF-92A8-4991-9922-83BC98B859BD}">
      <text>
        <r>
          <rPr>
            <b/>
            <sz val="9"/>
            <color indexed="81"/>
            <rFont val="Tahoma"/>
            <family val="2"/>
          </rPr>
          <t>Author:</t>
        </r>
        <r>
          <rPr>
            <sz val="9"/>
            <color indexed="81"/>
            <rFont val="Tahoma"/>
            <family val="2"/>
          </rPr>
          <t xml:space="preserve">
charging station pg1,2</t>
        </r>
      </text>
    </comment>
    <comment ref="P70" authorId="0" shapeId="0" xr:uid="{F2279DDC-B18C-49E9-B59F-164F9F7EAAC9}">
      <text>
        <r>
          <rPr>
            <b/>
            <sz val="9"/>
            <color indexed="81"/>
            <rFont val="Tahoma"/>
            <family val="2"/>
          </rPr>
          <t>Author:</t>
        </r>
        <r>
          <rPr>
            <sz val="9"/>
            <color indexed="81"/>
            <rFont val="Tahoma"/>
            <family val="2"/>
          </rPr>
          <t xml:space="preserve">
Bosch system!e pg1</t>
        </r>
      </text>
    </comment>
    <comment ref="V70" authorId="0" shapeId="0" xr:uid="{BF53C125-505F-4C0D-B2B8-D8BC2B83767F}">
      <text>
        <r>
          <rPr>
            <b/>
            <sz val="9"/>
            <color indexed="81"/>
            <rFont val="Tahoma"/>
            <family val="2"/>
          </rPr>
          <t>Author:</t>
        </r>
        <r>
          <rPr>
            <sz val="9"/>
            <color indexed="81"/>
            <rFont val="Tahoma"/>
            <family val="2"/>
          </rPr>
          <t xml:space="preserve">
produzione di motori elettrici (bosh_EV pg2)</t>
        </r>
      </text>
    </comment>
    <comment ref="AG70" authorId="0" shapeId="0" xr:uid="{1D6A530F-2F95-49D7-A913-E29D3F95A5A3}">
      <text>
        <r>
          <rPr>
            <b/>
            <sz val="9"/>
            <color indexed="81"/>
            <rFont val="Tahoma"/>
            <family val="2"/>
          </rPr>
          <t>Author:</t>
        </r>
        <r>
          <rPr>
            <sz val="9"/>
            <color indexed="81"/>
            <rFont val="Tahoma"/>
            <family val="2"/>
          </rPr>
          <t xml:space="preserve">
supposiszione basata da charging station pg1,2</t>
        </r>
      </text>
    </comment>
    <comment ref="AI70" authorId="0" shapeId="0" xr:uid="{6712C386-1C6A-4B8B-870D-848E83B50CB8}">
      <text>
        <r>
          <rPr>
            <b/>
            <sz val="9"/>
            <color indexed="81"/>
            <rFont val="Tahoma"/>
            <family val="2"/>
          </rPr>
          <t>Author:</t>
        </r>
        <r>
          <rPr>
            <sz val="9"/>
            <color indexed="81"/>
            <rFont val="Tahoma"/>
            <family val="2"/>
          </rPr>
          <t xml:space="preserve">
supposiszione basata da charging station pg1,2 e da Bosch system!e pg1</t>
        </r>
      </text>
    </comment>
    <comment ref="Q71" authorId="0" shapeId="0" xr:uid="{D4E7DF52-43DE-4BD2-AC4B-B6CC3333804D}">
      <text>
        <r>
          <rPr>
            <b/>
            <sz val="9"/>
            <color indexed="81"/>
            <rFont val="Tahoma"/>
            <family val="2"/>
          </rPr>
          <t>Author:</t>
        </r>
        <r>
          <rPr>
            <sz val="9"/>
            <color indexed="81"/>
            <rFont val="Tahoma"/>
            <family val="2"/>
          </rPr>
          <t xml:space="preserve">
Bolloré - blue torino</t>
        </r>
      </text>
    </comment>
    <comment ref="U73" authorId="0" shapeId="0" xr:uid="{D543C532-DFA5-4813-8219-09A6A2497D67}">
      <text>
        <r>
          <rPr>
            <b/>
            <sz val="9"/>
            <color indexed="81"/>
            <rFont val="Tahoma"/>
            <family val="2"/>
          </rPr>
          <t>Author:</t>
        </r>
        <r>
          <rPr>
            <sz val="9"/>
            <color indexed="81"/>
            <rFont val="Tahoma"/>
            <family val="2"/>
          </rPr>
          <t xml:space="preserve">
blue solutions, plastic films
</t>
        </r>
      </text>
    </comment>
    <comment ref="BA74" authorId="0" shapeId="0" xr:uid="{94DC1168-0371-4D44-8873-E437B93CEDB9}">
      <text>
        <r>
          <rPr>
            <b/>
            <sz val="9"/>
            <color indexed="81"/>
            <rFont val="Tahoma"/>
            <family val="2"/>
          </rPr>
          <t>Author:</t>
        </r>
        <r>
          <rPr>
            <sz val="9"/>
            <color indexed="81"/>
            <rFont val="Tahoma"/>
            <family val="2"/>
          </rPr>
          <t xml:space="preserve">
supportano il cliente nella realizzazione della documentazione necessaria per ottenere il superammortamento </t>
        </r>
      </text>
    </comment>
    <comment ref="BI75" authorId="0" shapeId="0" xr:uid="{5628D273-1BA2-4666-906E-C466A5762924}">
      <text>
        <r>
          <rPr>
            <b/>
            <sz val="9"/>
            <color indexed="81"/>
            <rFont val="Tahoma"/>
            <family val="2"/>
          </rPr>
          <t>Author:</t>
        </r>
        <r>
          <rPr>
            <sz val="9"/>
            <color indexed="81"/>
            <rFont val="Tahoma"/>
            <family val="2"/>
          </rPr>
          <t xml:space="preserve">
presente in diverse città
offerte per aziende 
vantaggi per privati
</t>
        </r>
      </text>
    </comment>
    <comment ref="BI76" authorId="0" shapeId="0" xr:uid="{B43CB760-92DF-4E36-8466-A05314C5632A}">
      <text>
        <r>
          <rPr>
            <b/>
            <sz val="9"/>
            <color indexed="81"/>
            <rFont val="Tahoma"/>
            <family val="2"/>
          </rPr>
          <t>Author:</t>
        </r>
        <r>
          <rPr>
            <sz val="9"/>
            <color indexed="81"/>
            <rFont val="Tahoma"/>
            <family val="2"/>
          </rPr>
          <t xml:space="preserve">
car sharing EV normale + aziendale</t>
        </r>
      </text>
    </comment>
    <comment ref="AH77" authorId="0" shapeId="0" xr:uid="{256BA928-7841-4C8E-9E85-4571074302B1}">
      <text>
        <r>
          <rPr>
            <b/>
            <sz val="9"/>
            <color indexed="81"/>
            <rFont val="Tahoma"/>
            <family val="2"/>
          </rPr>
          <t>Author:</t>
        </r>
        <r>
          <rPr>
            <sz val="9"/>
            <color indexed="81"/>
            <rFont val="Tahoma"/>
            <family val="2"/>
          </rPr>
          <t xml:space="preserve">
da verificare</t>
        </r>
      </text>
    </comment>
    <comment ref="G79" authorId="0" shapeId="0" xr:uid="{BD643D73-E1ED-44D7-85A8-879D806CB0D8}">
      <text>
        <r>
          <rPr>
            <b/>
            <sz val="9"/>
            <color indexed="81"/>
            <rFont val="Tahoma"/>
            <family val="2"/>
          </rPr>
          <t>Author:</t>
        </r>
        <r>
          <rPr>
            <sz val="9"/>
            <color indexed="81"/>
            <rFont val="Tahoma"/>
            <family val="2"/>
          </rPr>
          <t xml:space="preserve">
(21) enel -&gt; servizi -&gt; roaming pg2</t>
        </r>
      </text>
    </comment>
    <comment ref="BC79" authorId="0" shapeId="0" xr:uid="{AE19EEB1-638E-4004-9EE1-F085A2003AE7}">
      <text>
        <r>
          <rPr>
            <b/>
            <sz val="9"/>
            <color indexed="81"/>
            <rFont val="Tahoma"/>
            <family val="2"/>
          </rPr>
          <t>Author:</t>
        </r>
        <r>
          <rPr>
            <sz val="9"/>
            <color indexed="81"/>
            <rFont val="Tahoma"/>
            <family val="2"/>
          </rPr>
          <t xml:space="preserve">
for CPO,EMSP,OEM</t>
        </r>
      </text>
    </comment>
    <comment ref="AL80" authorId="0" shapeId="0" xr:uid="{D4422D7F-564F-4FA7-B6F9-2F19C322E6B5}">
      <text>
        <r>
          <rPr>
            <b/>
            <sz val="9"/>
            <color indexed="81"/>
            <rFont val="Tahoma"/>
            <family val="2"/>
          </rPr>
          <t>Author:</t>
        </r>
        <r>
          <rPr>
            <sz val="9"/>
            <color indexed="81"/>
            <rFont val="Tahoma"/>
            <family val="2"/>
          </rPr>
          <t xml:space="preserve">
payments pg1
it's not teir core activity and in the document above they clearly say to use your one EMSP</t>
        </r>
      </text>
    </comment>
    <comment ref="AO80" authorId="0" shapeId="0" xr:uid="{8F93F9BF-D6C7-4EDC-AC5A-6CE342BDCF32}">
      <text>
        <r>
          <rPr>
            <b/>
            <sz val="9"/>
            <color indexed="81"/>
            <rFont val="Tahoma"/>
            <family val="2"/>
          </rPr>
          <t>Author:</t>
        </r>
        <r>
          <rPr>
            <sz val="9"/>
            <color indexed="81"/>
            <rFont val="Tahoma"/>
            <family val="2"/>
          </rPr>
          <t xml:space="preserve">
payments pg2</t>
        </r>
      </text>
    </comment>
    <comment ref="AR80" authorId="0" shapeId="0" xr:uid="{E57ADF61-D1DD-4643-8E99-129D3DF0BBDE}">
      <text>
        <r>
          <rPr>
            <b/>
            <sz val="9"/>
            <color indexed="81"/>
            <rFont val="Tahoma"/>
            <family val="2"/>
          </rPr>
          <t>Author:</t>
        </r>
        <r>
          <rPr>
            <sz val="9"/>
            <color indexed="81"/>
            <rFont val="Tahoma"/>
            <family val="2"/>
          </rPr>
          <t xml:space="preserve">
Payments pg3</t>
        </r>
      </text>
    </comment>
    <comment ref="B81" authorId="0" shapeId="0" xr:uid="{50A2CA12-3D10-441B-BFE6-702BA0F01256}">
      <text>
        <r>
          <rPr>
            <b/>
            <sz val="9"/>
            <color indexed="81"/>
            <rFont val="Tahoma"/>
            <family val="2"/>
          </rPr>
          <t>Author:</t>
        </r>
        <r>
          <rPr>
            <sz val="9"/>
            <color indexed="81"/>
            <rFont val="Tahoma"/>
            <family val="2"/>
          </rPr>
          <t xml:space="preserve">
partly owned by nissan
</t>
        </r>
      </text>
    </comment>
    <comment ref="B82" authorId="0" shapeId="0" xr:uid="{ED182418-C56D-44FA-8AE0-DD3F8A4153A8}">
      <text>
        <r>
          <rPr>
            <b/>
            <sz val="9"/>
            <color indexed="81"/>
            <rFont val="Tahoma"/>
            <family val="2"/>
          </rPr>
          <t>Author:</t>
        </r>
        <r>
          <rPr>
            <sz val="9"/>
            <color indexed="81"/>
            <rFont val="Tahoma"/>
            <family val="2"/>
          </rPr>
          <t xml:space="preserve">
New supplier of nissan &amp; renault, GM, hyundai</t>
        </r>
      </text>
    </comment>
    <comment ref="B83" authorId="0" shapeId="0" xr:uid="{46AD74D7-A79F-45E2-9E9B-BE8CDCE872BF}">
      <text>
        <r>
          <rPr>
            <b/>
            <sz val="9"/>
            <color indexed="81"/>
            <rFont val="Tahoma"/>
            <family val="2"/>
          </rPr>
          <t>Author:</t>
        </r>
        <r>
          <rPr>
            <sz val="9"/>
            <color indexed="81"/>
            <rFont val="Tahoma"/>
            <family val="2"/>
          </rPr>
          <t xml:space="preserve">
BMW's battery supplier
</t>
        </r>
      </text>
    </comment>
    <comment ref="B84" authorId="0" shapeId="0" xr:uid="{815B4E1C-0852-4EEB-A9C3-530C6F07E0D3}">
      <text>
        <r>
          <rPr>
            <b/>
            <sz val="9"/>
            <color indexed="81"/>
            <rFont val="Tahoma"/>
            <family val="2"/>
          </rPr>
          <t>Author:</t>
        </r>
        <r>
          <rPr>
            <sz val="9"/>
            <color indexed="81"/>
            <rFont val="Tahoma"/>
            <family val="2"/>
          </rPr>
          <t xml:space="preserve">
jaguar supplier
</t>
        </r>
      </text>
    </comment>
    <comment ref="B85" authorId="0" shapeId="0" xr:uid="{B8829709-D48F-4BCE-8822-1025319C316C}">
      <text>
        <r>
          <rPr>
            <b/>
            <sz val="9"/>
            <color indexed="81"/>
            <rFont val="Tahoma"/>
            <family val="2"/>
          </rPr>
          <t>Author:</t>
        </r>
        <r>
          <rPr>
            <sz val="9"/>
            <color indexed="81"/>
            <rFont val="Tahoma"/>
            <family val="2"/>
          </rPr>
          <t xml:space="preserve">
partnership with ABB</t>
        </r>
      </text>
    </comment>
    <comment ref="BL86" authorId="0" shapeId="0" xr:uid="{8AB5A317-A72C-48DD-B4C8-97B2209CC201}">
      <text>
        <r>
          <rPr>
            <b/>
            <sz val="9"/>
            <color indexed="81"/>
            <rFont val="Tahoma"/>
            <family val="2"/>
          </rPr>
          <t>Author:</t>
        </r>
        <r>
          <rPr>
            <sz val="9"/>
            <color indexed="81"/>
            <rFont val="Tahoma"/>
            <family val="2"/>
          </rPr>
          <t xml:space="preserve">
in thailand; JV with honda
</t>
        </r>
      </text>
    </comment>
    <comment ref="B91" authorId="0" shapeId="0" xr:uid="{360C5537-7C29-4587-A4AC-2B874B956EDB}">
      <text>
        <r>
          <rPr>
            <b/>
            <sz val="9"/>
            <color indexed="81"/>
            <rFont val="Tahoma"/>
            <family val="2"/>
          </rPr>
          <t>Author:</t>
        </r>
        <r>
          <rPr>
            <sz val="9"/>
            <color indexed="81"/>
            <rFont val="Tahoma"/>
            <family val="2"/>
          </rPr>
          <t xml:space="preserve">
CC: inverter</t>
        </r>
      </text>
    </comment>
    <comment ref="F91" authorId="0" shapeId="0" xr:uid="{451F7637-88F8-4B8D-8084-EE6AAF07A566}">
      <text>
        <r>
          <rPr>
            <b/>
            <sz val="9"/>
            <color indexed="81"/>
            <rFont val="Tahoma"/>
            <family val="2"/>
          </rPr>
          <t>Author:</t>
        </r>
        <r>
          <rPr>
            <sz val="9"/>
            <color indexed="81"/>
            <rFont val="Tahoma"/>
            <family val="2"/>
          </rPr>
          <t xml:space="preserve">
catalogo pg56
</t>
        </r>
      </text>
    </comment>
    <comment ref="G91" authorId="0" shapeId="0" xr:uid="{61053AEA-1B95-4F02-8DD3-259E2F37EE1B}">
      <text>
        <r>
          <rPr>
            <b/>
            <sz val="9"/>
            <color indexed="81"/>
            <rFont val="Tahoma"/>
            <family val="2"/>
          </rPr>
          <t>Author:</t>
        </r>
        <r>
          <rPr>
            <sz val="9"/>
            <color indexed="81"/>
            <rFont val="Tahoma"/>
            <family val="2"/>
          </rPr>
          <t xml:space="preserve">
Conad: brochure pg8</t>
        </r>
      </text>
    </comment>
    <comment ref="I91" authorId="0" shapeId="0" xr:uid="{635F72EA-CEA5-42D5-AA49-51C8B07DBAAA}">
      <text>
        <r>
          <rPr>
            <b/>
            <sz val="9"/>
            <color indexed="81"/>
            <rFont val="Tahoma"/>
            <family val="2"/>
          </rPr>
          <t>Author:</t>
        </r>
        <r>
          <rPr>
            <sz val="9"/>
            <color indexed="81"/>
            <rFont val="Tahoma"/>
            <family val="2"/>
          </rPr>
          <t xml:space="preserve">
fornitore enel</t>
        </r>
      </text>
    </comment>
    <comment ref="K91" authorId="0" shapeId="0" xr:uid="{7920DA2F-6535-4F01-9E09-BAA2582867E5}">
      <text>
        <r>
          <rPr>
            <b/>
            <sz val="9"/>
            <color indexed="81"/>
            <rFont val="Tahoma"/>
            <family val="2"/>
          </rPr>
          <t>Author:</t>
        </r>
        <r>
          <rPr>
            <sz val="9"/>
            <color indexed="81"/>
            <rFont val="Tahoma"/>
            <family val="2"/>
          </rPr>
          <t xml:space="preserve">
brochure pg26</t>
        </r>
      </text>
    </comment>
    <comment ref="L91" authorId="0" shapeId="0" xr:uid="{F60A74F7-AD8E-42F7-94D7-C1F4D3614899}">
      <text>
        <r>
          <rPr>
            <b/>
            <sz val="9"/>
            <color indexed="81"/>
            <rFont val="Tahoma"/>
            <family val="2"/>
          </rPr>
          <t>Author:</t>
        </r>
        <r>
          <rPr>
            <sz val="9"/>
            <color indexed="81"/>
            <rFont val="Tahoma"/>
            <family val="2"/>
          </rPr>
          <t xml:space="preserve">
brochure pg26</t>
        </r>
      </text>
    </comment>
    <comment ref="N91" authorId="0" shapeId="0" xr:uid="{BADB1525-24EA-4B5C-9AFE-CA273AD2920B}">
      <text>
        <r>
          <rPr>
            <b/>
            <sz val="9"/>
            <color indexed="81"/>
            <rFont val="Tahoma"/>
            <family val="2"/>
          </rPr>
          <t>Author:</t>
        </r>
        <r>
          <rPr>
            <sz val="9"/>
            <color indexed="81"/>
            <rFont val="Tahoma"/>
            <family val="2"/>
          </rPr>
          <t xml:space="preserve">
brochure pg11</t>
        </r>
      </text>
    </comment>
    <comment ref="O91" authorId="0" shapeId="0" xr:uid="{DC881D0B-3C9B-4B5B-AB95-48D7E8AB4238}">
      <text>
        <r>
          <rPr>
            <b/>
            <sz val="9"/>
            <color indexed="81"/>
            <rFont val="Tahoma"/>
            <family val="2"/>
          </rPr>
          <t>Author:</t>
        </r>
        <r>
          <rPr>
            <sz val="9"/>
            <color indexed="81"/>
            <rFont val="Tahoma"/>
            <family val="2"/>
          </rPr>
          <t xml:space="preserve">
brochure pg11</t>
        </r>
      </text>
    </comment>
    <comment ref="AG91" authorId="0" shapeId="0" xr:uid="{95E1F998-7207-4858-B6DE-F81C69480495}">
      <text>
        <r>
          <rPr>
            <b/>
            <sz val="9"/>
            <color indexed="81"/>
            <rFont val="Tahoma"/>
            <family val="2"/>
          </rPr>
          <t>Author:</t>
        </r>
        <r>
          <rPr>
            <sz val="9"/>
            <color indexed="81"/>
            <rFont val="Tahoma"/>
            <family val="2"/>
          </rPr>
          <t xml:space="preserve">
brochure pg15</t>
        </r>
      </text>
    </comment>
    <comment ref="AI91" authorId="0" shapeId="0" xr:uid="{A8A05015-73BD-4733-A764-0739504E2C77}">
      <text>
        <r>
          <rPr>
            <b/>
            <sz val="9"/>
            <color indexed="81"/>
            <rFont val="Tahoma"/>
            <family val="2"/>
          </rPr>
          <t>Author:</t>
        </r>
        <r>
          <rPr>
            <sz val="9"/>
            <color indexed="81"/>
            <rFont val="Tahoma"/>
            <family val="2"/>
          </rPr>
          <t xml:space="preserve">
brochure pg15</t>
        </r>
      </text>
    </comment>
    <comment ref="B92" authorId="0" shapeId="0" xr:uid="{391D7860-9DC9-46F0-88E4-41DB5E92630B}">
      <text>
        <r>
          <rPr>
            <b/>
            <sz val="9"/>
            <color indexed="81"/>
            <rFont val="Tahoma"/>
            <family val="2"/>
          </rPr>
          <t>Author:</t>
        </r>
        <r>
          <rPr>
            <sz val="9"/>
            <color indexed="81"/>
            <rFont val="Tahoma"/>
            <family val="2"/>
          </rPr>
          <t xml:space="preserve">
CC:research, development and manufacturing of mechatronic devices and systems for the automotive, appliance, HVAC, medical and energy industries</t>
        </r>
      </text>
    </comment>
    <comment ref="F92" authorId="0" shapeId="0" xr:uid="{CC46EDFD-E868-4C24-AD0C-C4B16BBB79F3}">
      <text>
        <r>
          <rPr>
            <b/>
            <sz val="9"/>
            <color indexed="81"/>
            <rFont val="Tahoma"/>
            <family val="2"/>
          </rPr>
          <t>Author:</t>
        </r>
        <r>
          <rPr>
            <sz val="9"/>
            <color indexed="81"/>
            <rFont val="Tahoma"/>
            <family val="2"/>
          </rPr>
          <t xml:space="preserve">
catalogo pg56
</t>
        </r>
      </text>
    </comment>
    <comment ref="I92" authorId="0" shapeId="0" xr:uid="{8E188D7F-4626-4D63-AB0A-92A1B2A97535}">
      <text>
        <r>
          <rPr>
            <b/>
            <sz val="9"/>
            <color indexed="81"/>
            <rFont val="Tahoma"/>
            <family val="2"/>
          </rPr>
          <t>Author:</t>
        </r>
        <r>
          <rPr>
            <sz val="9"/>
            <color indexed="81"/>
            <rFont val="Tahoma"/>
            <family val="2"/>
          </rPr>
          <t xml:space="preserve">
fornitore enel</t>
        </r>
      </text>
    </comment>
    <comment ref="K92" authorId="0" shapeId="0" xr:uid="{F9A4C364-1943-4677-B780-E38002528535}">
      <text>
        <r>
          <rPr>
            <b/>
            <sz val="9"/>
            <color indexed="81"/>
            <rFont val="Tahoma"/>
            <family val="2"/>
          </rPr>
          <t>Author:</t>
        </r>
        <r>
          <rPr>
            <sz val="9"/>
            <color indexed="81"/>
            <rFont val="Tahoma"/>
            <family val="2"/>
          </rPr>
          <t xml:space="preserve">
supposizione probabile siccome le usa enel
</t>
        </r>
      </text>
    </comment>
    <comment ref="L92" authorId="0" shapeId="0" xr:uid="{98106C88-379F-4C5E-A298-E69B24A4D1C2}">
      <text>
        <r>
          <rPr>
            <b/>
            <sz val="9"/>
            <color indexed="81"/>
            <rFont val="Tahoma"/>
            <family val="2"/>
          </rPr>
          <t>Author:</t>
        </r>
        <r>
          <rPr>
            <sz val="9"/>
            <color indexed="81"/>
            <rFont val="Tahoma"/>
            <family val="2"/>
          </rPr>
          <t xml:space="preserve">
supposizione probabile siccome le usa enel
</t>
        </r>
      </text>
    </comment>
    <comment ref="AG92" authorId="0" shapeId="0" xr:uid="{4BE2A1CC-D0CC-463B-B7AC-94D2AAA3F9D0}">
      <text>
        <r>
          <rPr>
            <b/>
            <sz val="9"/>
            <color indexed="81"/>
            <rFont val="Tahoma"/>
            <family val="2"/>
          </rPr>
          <t>Author:</t>
        </r>
        <r>
          <rPr>
            <sz val="9"/>
            <color indexed="81"/>
            <rFont val="Tahoma"/>
            <family val="2"/>
          </rPr>
          <t xml:space="preserve">
supposizione siccome le usa enel</t>
        </r>
      </text>
    </comment>
    <comment ref="AI92" authorId="0" shapeId="0" xr:uid="{45FC3CC3-5640-4C0A-B1C8-D48391905853}">
      <text>
        <r>
          <rPr>
            <b/>
            <sz val="9"/>
            <color indexed="81"/>
            <rFont val="Tahoma"/>
            <family val="2"/>
          </rPr>
          <t>Author:</t>
        </r>
        <r>
          <rPr>
            <sz val="9"/>
            <color indexed="81"/>
            <rFont val="Tahoma"/>
            <family val="2"/>
          </rPr>
          <t xml:space="preserve">
supposizione siccome le usa enel</t>
        </r>
      </text>
    </comment>
    <comment ref="B93" authorId="0" shapeId="0" xr:uid="{FD75CB51-EF9B-4BC3-A2E5-CAE981088235}">
      <text>
        <r>
          <rPr>
            <b/>
            <sz val="9"/>
            <color indexed="81"/>
            <rFont val="Tahoma"/>
            <family val="2"/>
          </rPr>
          <t>Author:</t>
        </r>
        <r>
          <rPr>
            <sz val="9"/>
            <color indexed="81"/>
            <rFont val="Tahoma"/>
            <family val="2"/>
          </rPr>
          <t xml:space="preserve">
cc: distributore di materiale elettrico
</t>
        </r>
      </text>
    </comment>
    <comment ref="F93" authorId="0" shapeId="0" xr:uid="{51E94B99-428D-4692-AFC1-81F5987884E0}">
      <text>
        <r>
          <rPr>
            <b/>
            <sz val="9"/>
            <color indexed="81"/>
            <rFont val="Tahoma"/>
            <family val="2"/>
          </rPr>
          <t>Author:</t>
        </r>
        <r>
          <rPr>
            <sz val="9"/>
            <color indexed="81"/>
            <rFont val="Tahoma"/>
            <family val="2"/>
          </rPr>
          <t xml:space="preserve">
catalogo pg56
</t>
        </r>
      </text>
    </comment>
    <comment ref="K93" authorId="0" shapeId="0" xr:uid="{631411CD-F6FF-4235-B95E-8FF95FE2FED3}">
      <text>
        <r>
          <rPr>
            <b/>
            <sz val="9"/>
            <color indexed="81"/>
            <rFont val="Tahoma"/>
            <family val="2"/>
          </rPr>
          <t>Author:</t>
        </r>
        <r>
          <rPr>
            <sz val="9"/>
            <color indexed="81"/>
            <rFont val="Tahoma"/>
            <family val="2"/>
          </rPr>
          <t xml:space="preserve">
supposizione da confermare </t>
        </r>
      </text>
    </comment>
    <comment ref="L93" authorId="0" shapeId="0" xr:uid="{F9CCD0A2-30EF-446A-A7B1-E1E978CC165A}">
      <text>
        <r>
          <rPr>
            <b/>
            <sz val="9"/>
            <color indexed="81"/>
            <rFont val="Tahoma"/>
            <family val="2"/>
          </rPr>
          <t>Author:</t>
        </r>
        <r>
          <rPr>
            <sz val="9"/>
            <color indexed="81"/>
            <rFont val="Tahoma"/>
            <family val="2"/>
          </rPr>
          <t xml:space="preserve">
sonepar torrette pg2</t>
        </r>
      </text>
    </comment>
    <comment ref="N93" authorId="0" shapeId="0" xr:uid="{FAF9C6D5-CCC2-44A8-9D26-583ACE9BC35C}">
      <text>
        <r>
          <rPr>
            <b/>
            <sz val="9"/>
            <color indexed="81"/>
            <rFont val="Tahoma"/>
            <family val="2"/>
          </rPr>
          <t>Author:</t>
        </r>
        <r>
          <rPr>
            <sz val="9"/>
            <color indexed="81"/>
            <rFont val="Tahoma"/>
            <family val="2"/>
          </rPr>
          <t xml:space="preserve">
sonepar torrette pg2</t>
        </r>
      </text>
    </comment>
    <comment ref="AD93" authorId="0" shapeId="0" xr:uid="{A21F3AB5-B203-48B3-BC4E-4CDF46E362FE}">
      <text>
        <r>
          <rPr>
            <b/>
            <sz val="9"/>
            <color indexed="81"/>
            <rFont val="Tahoma"/>
            <family val="2"/>
          </rPr>
          <t>Author:</t>
        </r>
        <r>
          <rPr>
            <sz val="9"/>
            <color indexed="81"/>
            <rFont val="Tahoma"/>
            <family val="2"/>
          </rPr>
          <t xml:space="preserve">
supposizione confermata dal fatto che zapgrip offre piattaforma per manutentori --&gt; probabile che sonepar se ne occupi
Vedere cartella Zapgrid: servizi per manutentore pg1
</t>
        </r>
      </text>
    </comment>
    <comment ref="AF93" authorId="0" shapeId="0" xr:uid="{B64EF0C8-092A-488C-B089-C88469EBD732}">
      <text>
        <r>
          <rPr>
            <b/>
            <sz val="9"/>
            <color indexed="81"/>
            <rFont val="Tahoma"/>
            <family val="2"/>
          </rPr>
          <t>Author:</t>
        </r>
        <r>
          <rPr>
            <sz val="9"/>
            <color indexed="81"/>
            <rFont val="Tahoma"/>
            <family val="2"/>
          </rPr>
          <t xml:space="preserve">
supposizione confermata dal fatto che zapgrip offre piattaforma per manutentori --&gt; probabile che sonepar se ne occupi
Vedere cartella Zapgrid: servizi per manutentore pg1
</t>
        </r>
      </text>
    </comment>
    <comment ref="AG93" authorId="0" shapeId="0" xr:uid="{C517AAF7-29D8-4496-80B3-8B396C651206}">
      <text>
        <r>
          <rPr>
            <b/>
            <sz val="9"/>
            <color indexed="81"/>
            <rFont val="Tahoma"/>
            <family val="2"/>
          </rPr>
          <t>Author:</t>
        </r>
        <r>
          <rPr>
            <sz val="9"/>
            <color indexed="81"/>
            <rFont val="Tahoma"/>
            <family val="2"/>
          </rPr>
          <t xml:space="preserve">
sonepar torrette pg2</t>
        </r>
      </text>
    </comment>
    <comment ref="AI93" authorId="0" shapeId="0" xr:uid="{9C4BDBEC-7FCC-423C-A6D2-29EADBF095B5}">
      <text>
        <r>
          <rPr>
            <b/>
            <sz val="9"/>
            <color indexed="81"/>
            <rFont val="Tahoma"/>
            <family val="2"/>
          </rPr>
          <t>Author:</t>
        </r>
        <r>
          <rPr>
            <sz val="9"/>
            <color indexed="81"/>
            <rFont val="Tahoma"/>
            <family val="2"/>
          </rPr>
          <t xml:space="preserve">
no! Vedere nella cartella di zapgrid: servizi per operatori pg1</t>
        </r>
      </text>
    </comment>
    <comment ref="AI94" authorId="0" shapeId="0" xr:uid="{CB93CACE-6B8E-48AF-B46E-564022912E96}">
      <text>
        <r>
          <rPr>
            <b/>
            <sz val="9"/>
            <color indexed="81"/>
            <rFont val="Tahoma"/>
            <family val="2"/>
          </rPr>
          <t>Author:</t>
        </r>
        <r>
          <rPr>
            <sz val="9"/>
            <color indexed="81"/>
            <rFont val="Tahoma"/>
            <family val="2"/>
          </rPr>
          <t xml:space="preserve">
Vedere nella cartella di zapgrid: servizi per operatori pg1</t>
        </r>
      </text>
    </comment>
    <comment ref="F95" authorId="0" shapeId="0" xr:uid="{C294932E-F120-4661-AB19-866EDB4C1E46}">
      <text>
        <r>
          <rPr>
            <b/>
            <sz val="9"/>
            <color indexed="81"/>
            <rFont val="Tahoma"/>
            <family val="2"/>
          </rPr>
          <t>Author:</t>
        </r>
        <r>
          <rPr>
            <sz val="9"/>
            <color indexed="81"/>
            <rFont val="Tahoma"/>
            <family val="2"/>
          </rPr>
          <t xml:space="preserve">
catalogo pg56
</t>
        </r>
      </text>
    </comment>
    <comment ref="H95" authorId="0" shapeId="0" xr:uid="{27D39327-DE45-4FC3-B7DC-DD76580AF099}">
      <text>
        <r>
          <rPr>
            <b/>
            <sz val="9"/>
            <color indexed="81"/>
            <rFont val="Tahoma"/>
            <family val="2"/>
          </rPr>
          <t>Author:</t>
        </r>
        <r>
          <rPr>
            <sz val="9"/>
            <color indexed="81"/>
            <rFont val="Tahoma"/>
            <family val="2"/>
          </rPr>
          <t xml:space="preserve">
daimler EV solution pg3</t>
        </r>
      </text>
    </comment>
    <comment ref="J95" authorId="0" shapeId="0" xr:uid="{2EB8F9A3-44A8-4E4C-84FD-24C12E8A52DF}">
      <text>
        <r>
          <rPr>
            <b/>
            <sz val="9"/>
            <color indexed="81"/>
            <rFont val="Tahoma"/>
            <family val="2"/>
          </rPr>
          <t>Author:</t>
        </r>
        <r>
          <rPr>
            <sz val="9"/>
            <color indexed="81"/>
            <rFont val="Tahoma"/>
            <family val="2"/>
          </rPr>
          <t xml:space="preserve">
daimler EV solution pg2</t>
        </r>
      </text>
    </comment>
    <comment ref="K95" authorId="0" shapeId="0" xr:uid="{16BC37D2-A3D7-4E41-8CB2-B3EA4449ED18}">
      <text>
        <r>
          <rPr>
            <b/>
            <sz val="9"/>
            <color indexed="81"/>
            <rFont val="Tahoma"/>
            <family val="2"/>
          </rPr>
          <t>Author:</t>
        </r>
        <r>
          <rPr>
            <sz val="9"/>
            <color indexed="81"/>
            <rFont val="Tahoma"/>
            <family val="2"/>
          </rPr>
          <t xml:space="preserve">
recharging station pg2</t>
        </r>
      </text>
    </comment>
    <comment ref="L95" authorId="0" shapeId="0" xr:uid="{93937AE2-58BB-4886-9B71-082484A40736}">
      <text>
        <r>
          <rPr>
            <b/>
            <sz val="9"/>
            <color indexed="81"/>
            <rFont val="Tahoma"/>
            <family val="2"/>
          </rPr>
          <t>Author:</t>
        </r>
        <r>
          <rPr>
            <sz val="9"/>
            <color indexed="81"/>
            <rFont val="Tahoma"/>
            <family val="2"/>
          </rPr>
          <t xml:space="preserve">
daimler EV solution pg2</t>
        </r>
      </text>
    </comment>
    <comment ref="M95" authorId="0" shapeId="0" xr:uid="{95022D6F-D5A6-4889-95F6-50097730AC8F}">
      <text>
        <r>
          <rPr>
            <b/>
            <sz val="9"/>
            <color indexed="81"/>
            <rFont val="Tahoma"/>
            <family val="2"/>
          </rPr>
          <t>Author:</t>
        </r>
        <r>
          <rPr>
            <sz val="9"/>
            <color indexed="81"/>
            <rFont val="Tahoma"/>
            <family val="2"/>
          </rPr>
          <t xml:space="preserve">
recharging station pg2</t>
        </r>
      </text>
    </comment>
    <comment ref="N95" authorId="0" shapeId="0" xr:uid="{EB4EC689-76B5-4005-8F12-8A806D5AB02E}">
      <text>
        <r>
          <rPr>
            <b/>
            <sz val="9"/>
            <color indexed="81"/>
            <rFont val="Tahoma"/>
            <family val="2"/>
          </rPr>
          <t>Author:</t>
        </r>
        <r>
          <rPr>
            <sz val="9"/>
            <color indexed="81"/>
            <rFont val="Tahoma"/>
            <family val="2"/>
          </rPr>
          <t xml:space="preserve">
recharging station pg1</t>
        </r>
      </text>
    </comment>
    <comment ref="O95" authorId="0" shapeId="0" xr:uid="{C7457370-6691-49F6-92A1-3F5149D1D79C}">
      <text>
        <r>
          <rPr>
            <b/>
            <sz val="9"/>
            <color indexed="81"/>
            <rFont val="Tahoma"/>
            <family val="2"/>
          </rPr>
          <t>Author:</t>
        </r>
        <r>
          <rPr>
            <sz val="9"/>
            <color indexed="81"/>
            <rFont val="Tahoma"/>
            <family val="2"/>
          </rPr>
          <t xml:space="preserve">
recharging station pg1</t>
        </r>
      </text>
    </comment>
    <comment ref="AG95" authorId="0" shapeId="0" xr:uid="{C3BD480E-F011-4B42-87AD-C962C3C6025B}">
      <text>
        <r>
          <rPr>
            <b/>
            <sz val="9"/>
            <color indexed="81"/>
            <rFont val="Tahoma"/>
            <family val="2"/>
          </rPr>
          <t>Author:</t>
        </r>
        <r>
          <rPr>
            <sz val="9"/>
            <color indexed="81"/>
            <rFont val="Tahoma"/>
            <family val="2"/>
          </rPr>
          <t xml:space="preserve">
recharging station pg1</t>
        </r>
      </text>
    </comment>
    <comment ref="AI95" authorId="0" shapeId="0" xr:uid="{F54B0C3B-A296-4606-9443-19A179005775}">
      <text>
        <r>
          <rPr>
            <b/>
            <sz val="9"/>
            <color indexed="81"/>
            <rFont val="Tahoma"/>
            <family val="2"/>
          </rPr>
          <t>Author:</t>
        </r>
        <r>
          <rPr>
            <sz val="9"/>
            <color indexed="81"/>
            <rFont val="Tahoma"/>
            <family val="2"/>
          </rPr>
          <t xml:space="preserve">
recharging station pg2</t>
        </r>
      </text>
    </comment>
    <comment ref="F96" authorId="0" shapeId="0" xr:uid="{4220ACE4-9D0C-4286-A248-B193590A265F}">
      <text>
        <r>
          <rPr>
            <b/>
            <sz val="9"/>
            <color indexed="81"/>
            <rFont val="Tahoma"/>
            <family val="2"/>
          </rPr>
          <t>Author:</t>
        </r>
        <r>
          <rPr>
            <sz val="9"/>
            <color indexed="81"/>
            <rFont val="Tahoma"/>
            <family val="2"/>
          </rPr>
          <t xml:space="preserve">
catalogo pg56
</t>
        </r>
      </text>
    </comment>
    <comment ref="Q96" authorId="0" shapeId="0" xr:uid="{BBB6D801-DED6-4D40-BD23-6A3894CC9537}">
      <text>
        <r>
          <rPr>
            <b/>
            <sz val="9"/>
            <color indexed="81"/>
            <rFont val="Tahoma"/>
            <family val="2"/>
          </rPr>
          <t>Author:</t>
        </r>
        <r>
          <rPr>
            <sz val="9"/>
            <color indexed="81"/>
            <rFont val="Tahoma"/>
            <family val="2"/>
          </rPr>
          <t xml:space="preserve">
only ford fiesta</t>
        </r>
      </text>
    </comment>
    <comment ref="B97" authorId="0" shapeId="0" xr:uid="{62CDFBE4-9138-4D32-8582-08FB7827F6D9}">
      <text>
        <r>
          <rPr>
            <b/>
            <sz val="9"/>
            <color indexed="81"/>
            <rFont val="Tahoma"/>
            <family val="2"/>
          </rPr>
          <t>Author:</t>
        </r>
        <r>
          <rPr>
            <sz val="9"/>
            <color indexed="81"/>
            <rFont val="Tahoma"/>
            <family val="2"/>
          </rPr>
          <t xml:space="preserve">
- compra batterie da LG chem, CATL, Samsung SDI
-vedere documento in fonti -&gt; copr. -&gt; VW: Ragionamento interessante su mercato batterie</t>
        </r>
      </text>
    </comment>
    <comment ref="F97" authorId="0" shapeId="0" xr:uid="{02D1EC84-12CB-43FE-B567-7308ED4FACEE}">
      <text>
        <r>
          <rPr>
            <b/>
            <sz val="9"/>
            <color indexed="81"/>
            <rFont val="Tahoma"/>
            <family val="2"/>
          </rPr>
          <t>Author:</t>
        </r>
        <r>
          <rPr>
            <sz val="9"/>
            <color indexed="81"/>
            <rFont val="Tahoma"/>
            <family val="2"/>
          </rPr>
          <t xml:space="preserve">
catalogo pg56
</t>
        </r>
      </text>
    </comment>
    <comment ref="B98" authorId="0" shapeId="0" xr:uid="{C1F3633A-09C7-4640-A0A0-54306A91DB5D}">
      <text>
        <r>
          <rPr>
            <b/>
            <sz val="9"/>
            <color indexed="81"/>
            <rFont val="Tahoma"/>
            <family val="2"/>
          </rPr>
          <t>Author:</t>
        </r>
        <r>
          <rPr>
            <sz val="9"/>
            <color indexed="81"/>
            <rFont val="Tahoma"/>
            <family val="2"/>
          </rPr>
          <t xml:space="preserve">
cc: energy management &amp; automation</t>
        </r>
      </text>
    </comment>
    <comment ref="F98" authorId="0" shapeId="0" xr:uid="{876A0B95-DE72-4A4A-A8A0-0A7D445F21E2}">
      <text>
        <r>
          <rPr>
            <b/>
            <sz val="9"/>
            <color indexed="81"/>
            <rFont val="Tahoma"/>
            <family val="2"/>
          </rPr>
          <t>Author:</t>
        </r>
        <r>
          <rPr>
            <sz val="9"/>
            <color indexed="81"/>
            <rFont val="Tahoma"/>
            <family val="2"/>
          </rPr>
          <t xml:space="preserve">
catalogo pg56
</t>
        </r>
      </text>
    </comment>
    <comment ref="G98" authorId="0" shapeId="0" xr:uid="{3E855ECA-D6D7-4FAF-9748-940823535FF7}">
      <text>
        <r>
          <rPr>
            <b/>
            <sz val="9"/>
            <color indexed="81"/>
            <rFont val="Tahoma"/>
            <family val="2"/>
          </rPr>
          <t>Author:</t>
        </r>
        <r>
          <rPr>
            <sz val="9"/>
            <color indexed="81"/>
            <rFont val="Tahoma"/>
            <family val="2"/>
          </rPr>
          <t xml:space="preserve">
Definire a livello europeo uno standard unico per la ricarica dei veicoli elettrici
</t>
        </r>
      </text>
    </comment>
    <comment ref="K98" authorId="0" shapeId="0" xr:uid="{AFB7EB7A-8572-480F-B0DA-A383286505D1}">
      <text>
        <r>
          <rPr>
            <b/>
            <sz val="9"/>
            <color indexed="81"/>
            <rFont val="Tahoma"/>
            <family val="2"/>
          </rPr>
          <t>Author:</t>
        </r>
        <r>
          <rPr>
            <sz val="9"/>
            <color indexed="81"/>
            <rFont val="Tahoma"/>
            <family val="2"/>
          </rPr>
          <t xml:space="preserve">
catalogue pg33
</t>
        </r>
      </text>
    </comment>
    <comment ref="L98" authorId="0" shapeId="0" xr:uid="{865E6368-B27D-4923-ACC2-1AB172475E27}">
      <text>
        <r>
          <rPr>
            <b/>
            <sz val="9"/>
            <color indexed="81"/>
            <rFont val="Tahoma"/>
            <family val="2"/>
          </rPr>
          <t>Author:</t>
        </r>
        <r>
          <rPr>
            <sz val="9"/>
            <color indexed="81"/>
            <rFont val="Tahoma"/>
            <family val="2"/>
          </rPr>
          <t xml:space="preserve">
catalogue pg33
</t>
        </r>
      </text>
    </comment>
    <comment ref="M98" authorId="0" shapeId="0" xr:uid="{9F9CCEDD-2676-4667-8069-596F74364AF0}">
      <text>
        <r>
          <rPr>
            <b/>
            <sz val="9"/>
            <color indexed="81"/>
            <rFont val="Tahoma"/>
            <family val="2"/>
          </rPr>
          <t>Author:</t>
        </r>
        <r>
          <rPr>
            <sz val="9"/>
            <color indexed="81"/>
            <rFont val="Tahoma"/>
            <family val="2"/>
          </rPr>
          <t xml:space="preserve">
catalogue pg20
</t>
        </r>
      </text>
    </comment>
    <comment ref="N98" authorId="0" shapeId="0" xr:uid="{69D6E20E-05D2-4DEF-9F88-3B676EDBEB4C}">
      <text>
        <r>
          <rPr>
            <b/>
            <sz val="9"/>
            <color indexed="81"/>
            <rFont val="Tahoma"/>
            <family val="2"/>
          </rPr>
          <t>Author:</t>
        </r>
        <r>
          <rPr>
            <sz val="9"/>
            <color indexed="81"/>
            <rFont val="Tahoma"/>
            <family val="2"/>
          </rPr>
          <t xml:space="preserve">
catalogue pg28,32</t>
        </r>
      </text>
    </comment>
    <comment ref="O98" authorId="0" shapeId="0" xr:uid="{F965ED19-61DA-4480-940F-F36E823A63D8}">
      <text>
        <r>
          <rPr>
            <b/>
            <sz val="9"/>
            <color indexed="81"/>
            <rFont val="Tahoma"/>
            <family val="2"/>
          </rPr>
          <t>Author:</t>
        </r>
        <r>
          <rPr>
            <sz val="9"/>
            <color indexed="81"/>
            <rFont val="Tahoma"/>
            <family val="2"/>
          </rPr>
          <t xml:space="preserve">
catalogue pg20
</t>
        </r>
      </text>
    </comment>
    <comment ref="AC98" authorId="0" shapeId="0" xr:uid="{DF4D5627-D55F-4229-A00A-D51C03A8EAA6}">
      <text>
        <r>
          <rPr>
            <b/>
            <sz val="9"/>
            <color indexed="81"/>
            <rFont val="Tahoma"/>
            <family val="2"/>
          </rPr>
          <t>Author:</t>
        </r>
        <r>
          <rPr>
            <sz val="9"/>
            <color indexed="81"/>
            <rFont val="Tahoma"/>
            <family val="2"/>
          </rPr>
          <t xml:space="preserve">
catalogue pg40
</t>
        </r>
      </text>
    </comment>
    <comment ref="AD98" authorId="0" shapeId="0" xr:uid="{BA2D13C2-EFCD-45C4-828F-343400FEC05B}">
      <text>
        <r>
          <rPr>
            <b/>
            <sz val="9"/>
            <color indexed="81"/>
            <rFont val="Tahoma"/>
            <family val="2"/>
          </rPr>
          <t>Author:</t>
        </r>
        <r>
          <rPr>
            <sz val="9"/>
            <color indexed="81"/>
            <rFont val="Tahoma"/>
            <family val="2"/>
          </rPr>
          <t xml:space="preserve">
catalogue pg40
</t>
        </r>
      </text>
    </comment>
    <comment ref="AF98" authorId="0" shapeId="0" xr:uid="{B4E2903B-A6CC-4212-A415-E7B50D08D486}">
      <text>
        <r>
          <rPr>
            <b/>
            <sz val="9"/>
            <color indexed="81"/>
            <rFont val="Tahoma"/>
            <family val="2"/>
          </rPr>
          <t>Author:</t>
        </r>
        <r>
          <rPr>
            <sz val="9"/>
            <color indexed="81"/>
            <rFont val="Tahoma"/>
            <family val="2"/>
          </rPr>
          <t xml:space="preserve">
catalogue pg40
</t>
        </r>
      </text>
    </comment>
    <comment ref="Q99" authorId="0" shapeId="0" xr:uid="{7EFD7723-CEB3-4DCD-BC03-E6B67008BCB8}">
      <text>
        <r>
          <rPr>
            <b/>
            <sz val="9"/>
            <color indexed="81"/>
            <rFont val="Tahoma"/>
            <family val="2"/>
          </rPr>
          <t>Author:</t>
        </r>
        <r>
          <rPr>
            <sz val="9"/>
            <color indexed="81"/>
            <rFont val="Tahoma"/>
            <family val="2"/>
          </rPr>
          <t xml:space="preserve">
PHEV</t>
        </r>
      </text>
    </comment>
    <comment ref="BL99" authorId="0" shapeId="0" xr:uid="{235E3A2D-422A-46CA-8355-30B3BC4B02C2}">
      <text>
        <r>
          <rPr>
            <b/>
            <sz val="9"/>
            <color indexed="81"/>
            <rFont val="Tahoma"/>
            <family val="2"/>
          </rPr>
          <t>Author:</t>
        </r>
        <r>
          <rPr>
            <sz val="9"/>
            <color indexed="81"/>
            <rFont val="Tahoma"/>
            <family val="2"/>
          </rPr>
          <t xml:space="preserve">
in thailand; JV with panasonic
</t>
        </r>
      </text>
    </comment>
    <comment ref="U106" authorId="1" shapeId="0" xr:uid="{6728E343-1D74-4372-813D-DEF2FE6AFA4B}">
      <text>
        <r>
          <rPr>
            <b/>
            <sz val="9"/>
            <color indexed="81"/>
            <rFont val="Tahoma"/>
            <family val="2"/>
          </rPr>
          <t>Alberto Giordana:</t>
        </r>
        <r>
          <rPr>
            <sz val="9"/>
            <color indexed="81"/>
            <rFont val="Tahoma"/>
            <family val="2"/>
          </rPr>
          <t xml:space="preserve">
batteries from lg chem; vedere fonti -&gt; volvo</t>
        </r>
      </text>
    </comment>
    <comment ref="BI112" authorId="0" shapeId="0" xr:uid="{7F1C5635-8678-452E-90FF-C2C4789CD400}">
      <text>
        <r>
          <rPr>
            <b/>
            <sz val="9"/>
            <color indexed="81"/>
            <rFont val="Tahoma"/>
            <family val="2"/>
          </rPr>
          <t>Author:</t>
        </r>
        <r>
          <rPr>
            <sz val="9"/>
            <color indexed="81"/>
            <rFont val="Tahoma"/>
            <family val="2"/>
          </rPr>
          <t xml:space="preserve">
Fast&amp;Go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Alberto Giordana</author>
  </authors>
  <commentList>
    <comment ref="L7" authorId="0" shapeId="0" xr:uid="{1C8CC19C-C9C6-489C-B32D-232B83FC9A1F}">
      <text>
        <r>
          <rPr>
            <b/>
            <sz val="9"/>
            <color indexed="81"/>
            <rFont val="Tahoma"/>
            <family val="2"/>
          </rPr>
          <t>Alberto Giordana:</t>
        </r>
        <r>
          <rPr>
            <sz val="9"/>
            <color indexed="81"/>
            <rFont val="Tahoma"/>
            <family val="2"/>
          </rPr>
          <t xml:space="preserve">
actually managing the charging station; have control on all the ch. st. in your network (decide weather you stop a recharge, how much energy is dispensed…)</t>
        </r>
      </text>
    </comment>
    <comment ref="Y7" authorId="0" shapeId="0" xr:uid="{1ADEC5AE-EBAD-40F5-81AA-F60D9489FEEF}">
      <text>
        <r>
          <rPr>
            <b/>
            <sz val="9"/>
            <color indexed="81"/>
            <rFont val="Tahoma"/>
            <family val="2"/>
          </rPr>
          <t>Alberto Giordana:</t>
        </r>
        <r>
          <rPr>
            <sz val="9"/>
            <color indexed="81"/>
            <rFont val="Tahoma"/>
            <family val="2"/>
          </rPr>
          <t xml:space="preserve">
actually managing the charging station; have control on all the ch. st. in your network (decide weather you stop a recharge, how much energy is dispensed…)</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02A23F4-B6B0-416B-A433-FFE655712C63}" name="Connection" type="104" refreshedVersion="0" background="1">
    <extLst>
      <ext xmlns:x15="http://schemas.microsoft.com/office/spreadsheetml/2010/11/main" uri="{DE250136-89BD-433C-8126-D09CA5730AF9}">
        <x15:connection id="Table"/>
      </ext>
    </extLst>
  </connection>
  <connection id="2" xr16:uid="{47A82574-0E6E-47FB-99B9-57CCDA6FE105}"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<sst xmlns="http://schemas.openxmlformats.org/spreadsheetml/2006/main" count="1246" uniqueCount="362">
  <si>
    <t>EV producer</t>
  </si>
  <si>
    <t>BMW</t>
  </si>
  <si>
    <t>Qualcomm</t>
  </si>
  <si>
    <t>Witricity</t>
  </si>
  <si>
    <t>Mennekes</t>
  </si>
  <si>
    <t>Scame</t>
  </si>
  <si>
    <t>x</t>
  </si>
  <si>
    <t>ABB</t>
  </si>
  <si>
    <t>Giulio Barbieri</t>
  </si>
  <si>
    <t>Gewiss</t>
  </si>
  <si>
    <t>manufacturing</t>
  </si>
  <si>
    <t>distr&amp;sales</t>
  </si>
  <si>
    <t>recycling</t>
  </si>
  <si>
    <t>Value chain</t>
  </si>
  <si>
    <t>use&amp;aftermarket</t>
  </si>
  <si>
    <t>Vehicle mangement system</t>
  </si>
  <si>
    <t>Battery managment system</t>
  </si>
  <si>
    <t>Energy transmission</t>
  </si>
  <si>
    <t>Storage systems</t>
  </si>
  <si>
    <t>vehicle-to-vehicle</t>
  </si>
  <si>
    <t>Battery replacement and installation</t>
  </si>
  <si>
    <t>vehicle-to-home</t>
  </si>
  <si>
    <t>vehicle-to-grid</t>
  </si>
  <si>
    <t>car sharing services</t>
  </si>
  <si>
    <t>Recycling of electric vehicles</t>
  </si>
  <si>
    <t>Regeneration of battery for domestic/industrial use</t>
  </si>
  <si>
    <t>Recycling/reuse of charging stations parts</t>
  </si>
  <si>
    <t>RePower - ricarica101</t>
  </si>
  <si>
    <t>Smart energy grid management*</t>
  </si>
  <si>
    <t>Peripheral services: related to EV owners*</t>
  </si>
  <si>
    <t>Battery Swapping</t>
  </si>
  <si>
    <t>Engineering Services*</t>
  </si>
  <si>
    <t>conductive unbranded charging station manufacturer (1*)</t>
  </si>
  <si>
    <t>conductive branded charging station manufacturer (2*)</t>
  </si>
  <si>
    <t>Inductive branded charging systems</t>
  </si>
  <si>
    <t>EnelX</t>
  </si>
  <si>
    <t>e-station</t>
  </si>
  <si>
    <t>e-move.me</t>
  </si>
  <si>
    <t>diesse group</t>
  </si>
  <si>
    <t>Edison</t>
  </si>
  <si>
    <t xml:space="preserve">Roads signs </t>
  </si>
  <si>
    <t>ricarica-auto.it</t>
  </si>
  <si>
    <t>emobitaly</t>
  </si>
  <si>
    <t>GEWservice</t>
  </si>
  <si>
    <t>hubject</t>
  </si>
  <si>
    <t>plugsurfing</t>
  </si>
  <si>
    <t>EFACEC</t>
  </si>
  <si>
    <t>DBT</t>
  </si>
  <si>
    <t>KEBA</t>
  </si>
  <si>
    <t>Circontrol</t>
  </si>
  <si>
    <t>Energy distribution (DSO)</t>
  </si>
  <si>
    <t>Installation of charging stations</t>
  </si>
  <si>
    <t>Maintenance of charging stations</t>
  </si>
  <si>
    <t xml:space="preserve">Ability to indentify different type of users </t>
  </si>
  <si>
    <r>
      <t xml:space="preserve">Personal app/Web-based portal to find charging stations </t>
    </r>
    <r>
      <rPr>
        <b/>
        <sz val="11"/>
        <color theme="1"/>
        <rFont val="Calibri"/>
        <family val="2"/>
        <scheme val="minor"/>
      </rPr>
      <t>for EV owners</t>
    </r>
  </si>
  <si>
    <t>Abilty to communicate to EV owners the charging station state  (busy,free, broken)</t>
  </si>
  <si>
    <t>Abilty to communicate to EV owners the charging station characteristics  (price, charging power, open hours, connector type)</t>
  </si>
  <si>
    <r>
      <t xml:space="preserve">Portal </t>
    </r>
    <r>
      <rPr>
        <b/>
        <sz val="11"/>
        <color theme="1"/>
        <rFont val="Calibri"/>
        <family val="2"/>
        <scheme val="minor"/>
      </rPr>
      <t>for charging station owners</t>
    </r>
    <r>
      <rPr>
        <sz val="11"/>
        <color theme="1"/>
        <rFont val="Calibri"/>
        <family val="2"/>
        <scheme val="minor"/>
      </rPr>
      <t xml:space="preserve"> (hotel, municipalities...) to monitor the charging stations</t>
    </r>
  </si>
  <si>
    <t>Payment capability  to the charging station owner</t>
  </si>
  <si>
    <t>Billing capability to EV drivers</t>
  </si>
  <si>
    <t>EV drivers payment possibility: Smartphone</t>
  </si>
  <si>
    <t>EV drivers payment possibility: NFC</t>
  </si>
  <si>
    <t>Owns charging stations</t>
  </si>
  <si>
    <t>Possibility to rent the charging station</t>
  </si>
  <si>
    <t>CPO</t>
  </si>
  <si>
    <t>Number of different contracts with CPO</t>
  </si>
  <si>
    <t>Number of accessible charging points</t>
  </si>
  <si>
    <t>Number of countries</t>
  </si>
  <si>
    <t xml:space="preserve">EV drivers payment possibility: free </t>
  </si>
  <si>
    <r>
      <t xml:space="preserve">In-vehicle app to find charging station </t>
    </r>
    <r>
      <rPr>
        <b/>
        <sz val="11"/>
        <color theme="1"/>
        <rFont val="Calibri"/>
        <family val="2"/>
        <scheme val="minor"/>
      </rPr>
      <t>for EV owners</t>
    </r>
  </si>
  <si>
    <t>&gt;120.000</t>
  </si>
  <si>
    <t>EV drivers payment possibility: In app credits</t>
  </si>
  <si>
    <t>EO</t>
  </si>
  <si>
    <t>Other services</t>
  </si>
  <si>
    <t>Evway_travel network</t>
  </si>
  <si>
    <t>evway (route 220)</t>
  </si>
  <si>
    <t>Hera</t>
  </si>
  <si>
    <t>Alperia (AEW)</t>
  </si>
  <si>
    <t>Fastned</t>
  </si>
  <si>
    <t>vadoelettrico</t>
  </si>
  <si>
    <t>Garda Uno</t>
  </si>
  <si>
    <t>Dolomiti Energia</t>
  </si>
  <si>
    <t>S&amp;H</t>
  </si>
  <si>
    <t>free legal assistance to challenge administrative sanctions</t>
  </si>
  <si>
    <t xml:space="preserve">Smart metering </t>
  </si>
  <si>
    <t>Sorgenia</t>
  </si>
  <si>
    <t>&gt;100</t>
  </si>
  <si>
    <t>A2A (E-moving)</t>
  </si>
  <si>
    <t>Nissan</t>
  </si>
  <si>
    <t>EV drivers payment possibility: Credit Card</t>
  </si>
  <si>
    <t>Terna</t>
  </si>
  <si>
    <t>free electric energy for 1 year if Edison is the distributor</t>
  </si>
  <si>
    <t>-</t>
  </si>
  <si>
    <t>goelectricstations.it (nextcharge)</t>
  </si>
  <si>
    <t>EVBility</t>
  </si>
  <si>
    <r>
      <t xml:space="preserve">Offers </t>
    </r>
    <r>
      <rPr>
        <b/>
        <sz val="11"/>
        <color theme="1"/>
        <rFont val="Calibri"/>
        <family val="2"/>
        <scheme val="minor"/>
      </rPr>
      <t>roaming</t>
    </r>
    <r>
      <rPr>
        <sz val="11"/>
        <color theme="1"/>
        <rFont val="Calibri"/>
        <family val="2"/>
        <scheme val="minor"/>
      </rPr>
      <t xml:space="preserve"> services with other EMP</t>
    </r>
  </si>
  <si>
    <t>Alto Adige</t>
  </si>
  <si>
    <t>lago di garda</t>
  </si>
  <si>
    <t>italy</t>
  </si>
  <si>
    <t>Trentino</t>
  </si>
  <si>
    <t>100 KWh gratis</t>
  </si>
  <si>
    <t>EV drivers payment possibility: RFID/card</t>
  </si>
  <si>
    <t>share'ngo</t>
  </si>
  <si>
    <t>4usmobile</t>
  </si>
  <si>
    <r>
      <t xml:space="preserve">Pubblication of the charging station in other app/web-based protal </t>
    </r>
    <r>
      <rPr>
        <b/>
        <sz val="11"/>
        <color rgb="FFFF0000"/>
        <rFont val="Calibri"/>
        <family val="2"/>
        <scheme val="minor"/>
      </rPr>
      <t>for EV owners</t>
    </r>
  </si>
  <si>
    <t xml:space="preserve">Ionity </t>
  </si>
  <si>
    <t>Green Land Mobility (Class onlus)</t>
  </si>
  <si>
    <t>lombardia + cesena</t>
  </si>
  <si>
    <t>Lombardia</t>
  </si>
  <si>
    <t>italia</t>
  </si>
  <si>
    <t>Driwe</t>
  </si>
  <si>
    <t>Obbiettivo Green</t>
  </si>
  <si>
    <t>open charge map</t>
  </si>
  <si>
    <t>Ressolar</t>
  </si>
  <si>
    <t>Chargepoint</t>
  </si>
  <si>
    <t>Italia</t>
  </si>
  <si>
    <t>Milano e brescia</t>
  </si>
  <si>
    <t>Firenze</t>
  </si>
  <si>
    <t>Modena e Imola</t>
  </si>
  <si>
    <t>Val d'aosta</t>
  </si>
  <si>
    <t>conversion of thermal engine car into BEV ones</t>
  </si>
  <si>
    <t>Offers discount in hotels, restaurants… if you have the ObbiettivoGreen card</t>
  </si>
  <si>
    <t>Charging station retailing* (brand &amp; sell charging stations)</t>
  </si>
  <si>
    <t>Charging station reseller (sells charging stations; do not brand them)</t>
  </si>
  <si>
    <t>europe</t>
  </si>
  <si>
    <t>Others</t>
  </si>
  <si>
    <t>Silfi (comune di firenze)</t>
  </si>
  <si>
    <t>europe &amp; US</t>
  </si>
  <si>
    <t>Valle d'aosta</t>
  </si>
  <si>
    <t>Be Charge (building energy)</t>
  </si>
  <si>
    <t>Electricity generation</t>
  </si>
  <si>
    <t>Tesla</t>
  </si>
  <si>
    <t>LG Chem batteries</t>
  </si>
  <si>
    <t>Panasonic (battery)</t>
  </si>
  <si>
    <t>CATL Contemporary Amperex Technology Ltd</t>
  </si>
  <si>
    <t>Software to manage corporate fleet</t>
  </si>
  <si>
    <t>it</t>
  </si>
  <si>
    <t>FCS mobility</t>
  </si>
  <si>
    <t>Alfen</t>
  </si>
  <si>
    <t>e-gap</t>
  </si>
  <si>
    <t>fimer</t>
  </si>
  <si>
    <t>Sardegna</t>
  </si>
  <si>
    <t>Goal/ Business Idea</t>
  </si>
  <si>
    <t>Promote local businesses and toursim</t>
  </si>
  <si>
    <t>Basso salento</t>
  </si>
  <si>
    <t>Roaming platform</t>
  </si>
  <si>
    <t>Certificate Authirity for Plug&amp;Charge/V2G</t>
  </si>
  <si>
    <t>non opera in ita, ma modello di business interessante perché è l'unico che fa davvero il benzinaio dell'elettrico</t>
  </si>
  <si>
    <t>Daimler</t>
  </si>
  <si>
    <t>Ford</t>
  </si>
  <si>
    <t>Volkswagen</t>
  </si>
  <si>
    <t>Samsung SDI</t>
  </si>
  <si>
    <t>NorthVolt</t>
  </si>
  <si>
    <t>Servizio di ricarica on-demand</t>
  </si>
  <si>
    <t>bitron</t>
  </si>
  <si>
    <t>Sonepar</t>
  </si>
  <si>
    <t>Software per manutentori torrette</t>
  </si>
  <si>
    <t>Schneider</t>
  </si>
  <si>
    <t>Honda</t>
  </si>
  <si>
    <t>Picchio spa</t>
  </si>
  <si>
    <t>COBAT</t>
  </si>
  <si>
    <t>Battery Recycling</t>
  </si>
  <si>
    <t>Veolia</t>
  </si>
  <si>
    <t>4R energy corporation</t>
  </si>
  <si>
    <t>SES - self energy system</t>
  </si>
  <si>
    <t>probabilmente è fallita</t>
  </si>
  <si>
    <t>Bosch</t>
  </si>
  <si>
    <t>Incumbent/New Entrant</t>
  </si>
  <si>
    <t>Core competencies</t>
  </si>
  <si>
    <t>Places of operations</t>
  </si>
  <si>
    <t>Core business</t>
  </si>
  <si>
    <t>Incumbent</t>
  </si>
  <si>
    <t>Worldwide</t>
  </si>
  <si>
    <t>Telecomunication</t>
  </si>
  <si>
    <t>R&amp;D, manufacturing, logistic</t>
  </si>
  <si>
    <t>Wirelless technologies</t>
  </si>
  <si>
    <t>Industrial plugs and connectors</t>
  </si>
  <si>
    <t>Bticino (Legrand group)</t>
  </si>
  <si>
    <t xml:space="preserve">EV plug alliance </t>
  </si>
  <si>
    <t>Other corporate information</t>
  </si>
  <si>
    <t>Corporation</t>
  </si>
  <si>
    <t>Corporate Relationships</t>
  </si>
  <si>
    <t>9, 15</t>
  </si>
  <si>
    <t>JV --&gt; Ionity (9)</t>
  </si>
  <si>
    <t>JV --&gt; Ionity (9) / co-dev wireless charging (12)</t>
  </si>
  <si>
    <t>Services provided by charging stations</t>
  </si>
  <si>
    <t>MSP/ESP/EMSP</t>
  </si>
  <si>
    <t>Provides the software necessary to control the charging station</t>
  </si>
  <si>
    <t>Controls any of the charging station in the network</t>
  </si>
  <si>
    <t>Makes diagnostics of the charging stations (firmware update remotely …)</t>
  </si>
  <si>
    <t>Provide the software necessary to make diagnostics of  the charging stations</t>
  </si>
  <si>
    <t>Time - controlled charging</t>
  </si>
  <si>
    <t xml:space="preserve">Network controlled charging </t>
  </si>
  <si>
    <t xml:space="preserve">Home energy management </t>
  </si>
  <si>
    <t>Power Management</t>
  </si>
  <si>
    <r>
      <rPr>
        <b/>
        <sz val="12"/>
        <color rgb="FFFF0000"/>
        <rFont val="Calibri"/>
        <family val="2"/>
        <scheme val="minor"/>
      </rPr>
      <t>Corp. Strategy:</t>
    </r>
    <r>
      <rPr>
        <b/>
        <sz val="11"/>
        <color theme="1"/>
        <rFont val="Calibri"/>
        <family val="2"/>
        <scheme val="minor"/>
      </rPr>
      <t xml:space="preserve"> </t>
    </r>
    <r>
      <rPr>
        <sz val="11"/>
        <color theme="1"/>
        <rFont val="Calibri"/>
        <family val="2"/>
        <scheme val="minor"/>
      </rPr>
      <t>see article "Nissan strategy recharging station" + identify strategy on the battery side</t>
    </r>
  </si>
  <si>
    <t>Enel supplier, Conad</t>
  </si>
  <si>
    <t>no</t>
  </si>
  <si>
    <t>zapgrid (G.M.T. spa)</t>
  </si>
  <si>
    <t>Electrical equipements</t>
  </si>
  <si>
    <t>Energy Solutions, Transport Solutions and Engineering Services Solutions.</t>
  </si>
  <si>
    <t>Europe</t>
  </si>
  <si>
    <t>Automotive</t>
  </si>
  <si>
    <t>SDG Elettronica Applicata</t>
  </si>
  <si>
    <t>Recycling of electronic devices</t>
  </si>
  <si>
    <t>Italy</t>
  </si>
  <si>
    <t>Pagoda marquees</t>
  </si>
  <si>
    <t>Mobility solutions</t>
  </si>
  <si>
    <t xml:space="preserve">Automation solution </t>
  </si>
  <si>
    <t>EV charging station</t>
  </si>
  <si>
    <t>Energy production, trading, distribution</t>
  </si>
  <si>
    <t>Retailing of EV ch. stat.</t>
  </si>
  <si>
    <t>Retailing of EV ch. stat. + some CPO &amp; EMSP services</t>
  </si>
  <si>
    <t>Maintenance of photovoltaic sys.</t>
  </si>
  <si>
    <t>CPO &amp; EMSP</t>
  </si>
  <si>
    <t>EMSP</t>
  </si>
  <si>
    <t>CPO &amp; EMSP; value prop relativa al viaggio e messa in mostra di hotel, rist…</t>
  </si>
  <si>
    <t>Energy production</t>
  </si>
  <si>
    <t>Energy production &amp; distribution</t>
  </si>
  <si>
    <t>Plug&amp;go</t>
  </si>
  <si>
    <t xml:space="preserve">Incumbent </t>
  </si>
  <si>
    <t>Energy distribution</t>
  </si>
  <si>
    <t>Owned by S&amp;H</t>
  </si>
  <si>
    <t>Owns ricaricaEV</t>
  </si>
  <si>
    <t>Iper, IKEA, Il gigante, Despar, Rewe Group</t>
  </si>
  <si>
    <t>charg stat gestite da Green Land Mobility</t>
  </si>
  <si>
    <t>Onlus promoting sustainable mobility</t>
  </si>
  <si>
    <t>3,17,18</t>
  </si>
  <si>
    <t>Duferco enegia (due energie; app D-Mobility)</t>
  </si>
  <si>
    <t>svoltando.it</t>
  </si>
  <si>
    <t>WW</t>
  </si>
  <si>
    <t>CPO; EMSP: EVWAY</t>
  </si>
  <si>
    <t>9,12, 20</t>
  </si>
  <si>
    <t>9,12,20</t>
  </si>
  <si>
    <t>CPO; EMSP: Enel</t>
  </si>
  <si>
    <t>&gt;3000</t>
  </si>
  <si>
    <t>10,15,21</t>
  </si>
  <si>
    <t>V2G experiemtation</t>
  </si>
  <si>
    <t>This network in then intergrated in Intercharge (Hubject); fa anche EMSP</t>
  </si>
  <si>
    <t>CPO ; EMSP EVWAY</t>
  </si>
  <si>
    <t>Iren (IrenGo)</t>
  </si>
  <si>
    <t>e-vai</t>
  </si>
  <si>
    <t>Electric car sharing</t>
  </si>
  <si>
    <t>App/Web portal to find cars</t>
  </si>
  <si>
    <t>Network of Hotel, Rest… that have char stat to give them visibility</t>
  </si>
  <si>
    <t>Tourism</t>
  </si>
  <si>
    <t xml:space="preserve">Retrofitting </t>
  </si>
  <si>
    <t xml:space="preserve">CPO, photovoltaic sys, retrofitting </t>
  </si>
  <si>
    <t>EMSP: Next Charge; Network of Hotel, Rest… that have char stat to give them visibility</t>
  </si>
  <si>
    <t>Provide discounts in eco-friendly shops</t>
  </si>
  <si>
    <t>Non profit organization</t>
  </si>
  <si>
    <t>Just a map showing existing charging stations</t>
  </si>
  <si>
    <t>Company managing public lightning in Florence</t>
  </si>
  <si>
    <t>Build renewalbe energy plants</t>
  </si>
  <si>
    <t>Fleet Management services</t>
  </si>
  <si>
    <t xml:space="preserve">Alphaelectric </t>
  </si>
  <si>
    <t xml:space="preserve">Leaseplan </t>
  </si>
  <si>
    <t xml:space="preserve">SIFà </t>
  </si>
  <si>
    <t>Noleggio LT EV</t>
  </si>
  <si>
    <t>Lampionet (colonnineautoelettriche.it)</t>
  </si>
  <si>
    <t xml:space="preserve">Retailing of EV ch. stat.; CPO </t>
  </si>
  <si>
    <t>Retailing of EV ch. stat.; LT rental EV</t>
  </si>
  <si>
    <t>EV plug alliance; EV charging station</t>
  </si>
  <si>
    <t>CPO,EMSP,Battery; Charg stat.</t>
  </si>
  <si>
    <t>JV --&gt; Ionity (9) / co-dev wireless charging (12); EV charging station</t>
  </si>
  <si>
    <t>LT rental of ICE vehicles</t>
  </si>
  <si>
    <t>LT rental ICE &amp; fleet management</t>
  </si>
  <si>
    <t>Leasing, LT rental of EV</t>
  </si>
  <si>
    <t>Leasing, LT rental of EV, Charg stat installation</t>
  </si>
  <si>
    <t>Installation &amp; maintenance of charg. Stat.</t>
  </si>
  <si>
    <t>CPO, reseller of charg stat</t>
  </si>
  <si>
    <t xml:space="preserve">Automotive prototypes, R&amp;D </t>
  </si>
  <si>
    <t>Electricity storage solutions, transpo &amp; logistic communication</t>
  </si>
  <si>
    <t>CPO, reseller of charg stat; EMSP: Nextcharge</t>
  </si>
  <si>
    <t>EMSP: Next Charge; part of business model is give visibility to hotel, rest… (POI)</t>
  </si>
  <si>
    <t>EV car sharing</t>
  </si>
  <si>
    <t>CPO &amp; EMSP; parntership with Refeel mobility</t>
  </si>
  <si>
    <t>refeel (e-mobility)</t>
  </si>
  <si>
    <t>Energy audit</t>
  </si>
  <si>
    <t>EMSP: just app to find charging station (no possibility to charge from the app or any other info)</t>
  </si>
  <si>
    <t>some CPO features; Network of Hotel, Rest… that have char stat to give them visibility and provide discounts to users</t>
  </si>
  <si>
    <t>EV car sharing and corporare EV car sharing; partnership con Be charge</t>
  </si>
  <si>
    <t>JV: BMW, Bosch, Daimler, EnBW, RWE, Siemens (20); partnership with EnelX to give Nextcharge access to enel EMM and so to its turrets (21)</t>
  </si>
  <si>
    <t>CPO &amp; EMSP; Collaborazione x install. Torrette; partnership with EnelX to give Nextcharge access to enel EMM and so to its turrets (21)</t>
  </si>
  <si>
    <t>Automotive and energy</t>
  </si>
  <si>
    <t>easy4you (Alpiq)</t>
  </si>
  <si>
    <t>JV fra BMW, Daimler, Ford e il Gruppo Volkswagen (9); Partnership Enel (15)</t>
  </si>
  <si>
    <t>CPO; some EMSP but not the core</t>
  </si>
  <si>
    <t>AESC (Automotive Energy Supply Corporation)</t>
  </si>
  <si>
    <t>EV batteries</t>
  </si>
  <si>
    <t>Electric appliances</t>
  </si>
  <si>
    <t>EV batteries (Nissan)</t>
  </si>
  <si>
    <t>EV batteries (VW, Volvo, Renault, GM, Hyundai)</t>
  </si>
  <si>
    <t>EV batteries (used by PSA, Hyundai &amp; BMW)</t>
  </si>
  <si>
    <t>EV batteries; partnership with ABB</t>
  </si>
  <si>
    <t>EV batteries; JV with Honda to test battery swapping in Thailand</t>
  </si>
  <si>
    <t>car sharing arezzo (ATAM)</t>
  </si>
  <si>
    <t>Public transportation company</t>
  </si>
  <si>
    <t>EV car sharing but like "IoGuido"</t>
  </si>
  <si>
    <t>EV charging service</t>
  </si>
  <si>
    <t>Owned by G.M.T. spa; ESMP</t>
  </si>
  <si>
    <t>produce a PHEV and in 2019 an EV</t>
  </si>
  <si>
    <t>produces EV</t>
  </si>
  <si>
    <t>Jaguar produces EV</t>
  </si>
  <si>
    <t>Waste management</t>
  </si>
  <si>
    <t>Battery recycling</t>
  </si>
  <si>
    <t>Waste management, Energy &amp; transportation</t>
  </si>
  <si>
    <t>JV Nissan, Sumitomo; EV battery recycling, reuse.. (4R)</t>
  </si>
  <si>
    <t>EV batteries recycling</t>
  </si>
  <si>
    <t>Renault</t>
  </si>
  <si>
    <t>NEC</t>
  </si>
  <si>
    <t>BYD</t>
  </si>
  <si>
    <t>EV batteries; &amp; reuse of the batteries</t>
  </si>
  <si>
    <t>EV batteries &amp; EV cars</t>
  </si>
  <si>
    <t>Smart grid (V2G); CPO su progetto Strade Verdi e nella cartella smart grid deval_finale pg24</t>
  </si>
  <si>
    <t>NIO</t>
  </si>
  <si>
    <t>Battery swapp, EV carmaker</t>
  </si>
  <si>
    <t>CPO -&gt; manages charg stat installed in malls; si appoggia su EMSP Ricarica EV; torrette S&amp;H</t>
  </si>
  <si>
    <t>some CPO + EMSP services</t>
  </si>
  <si>
    <t>Enel supplier of charg stat (sicuro per EVA+)</t>
  </si>
  <si>
    <t>CPO &amp; EMSP; colonnine ABB</t>
  </si>
  <si>
    <t>gestisce staz. ric. per comuni; accessibili tramite EMSP RicaricaEV; torrette S&amp;H</t>
  </si>
  <si>
    <t>New Entrant from other ind.</t>
  </si>
  <si>
    <t>New Entrant start-up</t>
  </si>
  <si>
    <t xml:space="preserve">Firem </t>
  </si>
  <si>
    <t>Power converters</t>
  </si>
  <si>
    <t xml:space="preserve">Car Sharing </t>
  </si>
  <si>
    <t>Charging station manufacturer</t>
  </si>
  <si>
    <t>EV manufacturer</t>
  </si>
  <si>
    <t>Storage Sytems (Battery producer)</t>
  </si>
  <si>
    <t>After market services</t>
  </si>
  <si>
    <t>Charging station retailing</t>
  </si>
  <si>
    <t>Battery recycling/reuse</t>
  </si>
  <si>
    <t>Sum per row</t>
  </si>
  <si>
    <t>mother company of Yess.energy</t>
  </si>
  <si>
    <t>Sum per column</t>
  </si>
  <si>
    <t>--</t>
  </si>
  <si>
    <t>Bolloré group</t>
  </si>
  <si>
    <t>Bluetorino</t>
  </si>
  <si>
    <t>Cecomp</t>
  </si>
  <si>
    <t>Grand Total</t>
  </si>
  <si>
    <t>Sum of EV manufacturer</t>
  </si>
  <si>
    <t>Sum of After market services</t>
  </si>
  <si>
    <t>Sum of Battery recycling/reuse</t>
  </si>
  <si>
    <t>0 Total</t>
  </si>
  <si>
    <t>1 Total</t>
  </si>
  <si>
    <t>Charging station installation, maintenance</t>
  </si>
  <si>
    <t>Charging station operation to customer</t>
  </si>
  <si>
    <t>Deval (CVA)</t>
  </si>
  <si>
    <t>Services for ecological preservation of the Garda lake</t>
  </si>
  <si>
    <t>Fera (ferasrl.it) (Ricarica.biz)</t>
  </si>
  <si>
    <t>Energy plant manufacturer</t>
  </si>
  <si>
    <t>Volvo</t>
  </si>
  <si>
    <t>Mother comapny of Volvo and other car manufacturer</t>
  </si>
  <si>
    <t>Tata motors (jaguar)</t>
  </si>
  <si>
    <t xml:space="preserve">CPO &amp; EMSP  e-moving + altri servizi per EV; </t>
  </si>
  <si>
    <t>Geely Holding Group (Volvo)</t>
  </si>
  <si>
    <t>Yess.energy (Firem)</t>
  </si>
  <si>
    <t>RicaricaEV (S&amp;H)</t>
  </si>
  <si>
    <t>19, 27</t>
  </si>
  <si>
    <t>è un cpo ma non offre servizi in Europa --&gt; da tenere?; da noi solo mappa localizzaione</t>
  </si>
  <si>
    <t>Same number in column A indicates a relationship between the companies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</si>
</sst>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1"/>
      <color rgb="FFFF0000"/>
      <name val="Calibri"/>
      <family val="2"/>
      <scheme val="minor"/>
    </font>
    <font>
      <sz val="11"/>
      <color theme="7" tint="-0.249977111117893"/>
      <name val="Calibri"/>
      <family val="2"/>
      <scheme val="minor"/>
    </font>
    <font>
      <sz val="9"/>
      <color indexed="81"/>
      <name val="Tahoma"/>
      <family val="2"/>
    </font>
    <font>
      <b/>
      <sz val="9"/>
      <color indexed="81"/>
      <name val="Tahoma"/>
      <family val="2"/>
    </font>
    <font>
      <b/>
      <sz val="11"/>
      <name val="Calibri"/>
      <family val="2"/>
      <scheme val="minor"/>
    </font>
    <font>
      <sz val="11"/>
      <color rgb="FFFF0000"/>
      <name val="Calibri"/>
      <family val="2"/>
      <scheme val="minor"/>
    </font>
    <font>
      <sz val="11"/>
      <color theme="5"/>
      <name val="Calibri"/>
      <family val="2"/>
      <scheme val="minor"/>
    </font>
    <font>
      <sz val="11"/>
      <name val="Calibri"/>
      <family val="2"/>
      <scheme val="minor"/>
    </font>
    <font>
      <sz val="8"/>
      <color rgb="FF2F2F2F"/>
      <name val="Segoe UI"/>
      <family val="2"/>
    </font>
    <font>
      <b/>
      <sz val="12"/>
      <color rgb="FFFF0000"/>
      <name val="Calibri"/>
      <family val="2"/>
      <scheme val="minor"/>
    </font>
    <font>
      <sz val="10"/>
      <color rgb="FF000000"/>
      <name val="Times New Roman"/>
      <family val="1"/>
    </font>
  </fonts>
  <fills count="8">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5" tint="0.59999389629810485"/>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auto="1"/>
      </left>
      <right/>
      <top/>
      <bottom/>
      <diagonal/>
    </border>
    <border>
      <left style="double">
        <color auto="1"/>
      </left>
      <right/>
      <top/>
      <bottom/>
      <diagonal/>
    </border>
    <border>
      <left style="double">
        <color auto="1"/>
      </left>
      <right/>
      <top/>
      <bottom style="thin">
        <color indexed="64"/>
      </bottom>
      <diagonal/>
    </border>
    <border>
      <left/>
      <right/>
      <top style="double">
        <color auto="1"/>
      </top>
      <bottom/>
      <diagonal/>
    </border>
  </borders>
  <cellStyleXfs count="2">
    <xf numFmtId="0" fontId="0" fillId="0" borderId="0"/>
    <xf numFmtId="0" fontId="12" fillId="0" borderId="0"/>
  </cellStyleXfs>
  <cellXfs count="106">
    <xf numFmtId="0" fontId="0" fillId="0" borderId="0" xfId="0"/>
    <xf numFmtId="0" fontId="0" fillId="0" borderId="0" xfId="0" applyBorder="1" applyAlignment="1">
      <alignment vertical="top" wrapText="1"/>
    </xf>
    <xf numFmtId="0" fontId="0" fillId="0" borderId="0" xfId="0" applyAlignment="1">
      <alignment vertical="top"/>
    </xf>
    <xf numFmtId="0" fontId="0" fillId="0" borderId="0" xfId="0" applyBorder="1" applyAlignment="1">
      <alignment horizontal="center" vertical="top" wrapText="1"/>
    </xf>
    <xf numFmtId="0" fontId="0" fillId="0" borderId="0" xfId="0" applyAlignment="1">
      <alignment horizontal="center" vertical="top"/>
    </xf>
    <xf numFmtId="0" fontId="0" fillId="5" borderId="0" xfId="0" applyFill="1" applyAlignment="1">
      <alignment horizontal="center" vertical="top"/>
    </xf>
    <xf numFmtId="0" fontId="0" fillId="4" borderId="0" xfId="0" applyFill="1" applyAlignment="1">
      <alignment horizontal="center" vertical="top"/>
    </xf>
    <xf numFmtId="0" fontId="0" fillId="3" borderId="0" xfId="0" applyFill="1" applyAlignment="1">
      <alignment horizontal="center" vertical="top"/>
    </xf>
    <xf numFmtId="0" fontId="0" fillId="2" borderId="0" xfId="0" applyFill="1" applyAlignment="1">
      <alignment horizontal="center" vertical="top"/>
    </xf>
    <xf numFmtId="0" fontId="0" fillId="5" borderId="0" xfId="0" applyFill="1" applyBorder="1" applyAlignment="1">
      <alignment horizontal="center" vertical="center" wrapText="1"/>
    </xf>
    <xf numFmtId="0" fontId="1" fillId="0" borderId="0" xfId="0" applyFont="1" applyAlignment="1">
      <alignment vertical="top"/>
    </xf>
    <xf numFmtId="0" fontId="1" fillId="0" borderId="0" xfId="0" applyFont="1" applyBorder="1" applyAlignment="1">
      <alignment horizontal="center" vertical="center" wrapText="1"/>
    </xf>
    <xf numFmtId="0" fontId="0" fillId="0" borderId="0" xfId="0" applyAlignment="1">
      <alignment horizontal="center" vertical="center" wrapText="1"/>
    </xf>
    <xf numFmtId="0" fontId="0" fillId="3" borderId="0" xfId="0" applyFill="1" applyAlignment="1">
      <alignment horizontal="center" vertical="center" wrapText="1"/>
    </xf>
    <xf numFmtId="0" fontId="0" fillId="4" borderId="0" xfId="0" applyFill="1" applyAlignment="1">
      <alignment horizontal="center" vertical="center" wrapText="1"/>
    </xf>
    <xf numFmtId="0" fontId="0" fillId="2" borderId="0" xfId="0" applyFill="1" applyAlignment="1">
      <alignment horizontal="center" vertical="center" wrapText="1"/>
    </xf>
    <xf numFmtId="0" fontId="0" fillId="4" borderId="0" xfId="0" applyFont="1" applyFill="1" applyBorder="1" applyAlignment="1">
      <alignment horizontal="center" vertical="center" wrapText="1"/>
    </xf>
    <xf numFmtId="0" fontId="0" fillId="0" borderId="0" xfId="0" applyBorder="1" applyAlignment="1">
      <alignment vertical="top"/>
    </xf>
    <xf numFmtId="0" fontId="3" fillId="5" borderId="0" xfId="0" applyFont="1" applyFill="1" applyBorder="1" applyAlignment="1">
      <alignment horizontal="center" vertical="center" wrapText="1"/>
    </xf>
    <xf numFmtId="0" fontId="3" fillId="0" borderId="0" xfId="0" applyFont="1" applyBorder="1" applyAlignment="1">
      <alignment horizontal="center" vertical="top" wrapText="1"/>
    </xf>
    <xf numFmtId="0" fontId="3" fillId="0" borderId="0" xfId="0" applyFont="1" applyAlignment="1">
      <alignment horizontal="center" vertical="top"/>
    </xf>
    <xf numFmtId="0" fontId="0" fillId="0" borderId="0" xfId="0" applyFont="1" applyBorder="1" applyAlignment="1">
      <alignment horizontal="center" vertical="top" wrapText="1"/>
    </xf>
    <xf numFmtId="0" fontId="0" fillId="3" borderId="0" xfId="0" applyFill="1" applyBorder="1" applyAlignment="1">
      <alignment horizontal="center" vertical="center" wrapText="1"/>
    </xf>
    <xf numFmtId="0" fontId="0" fillId="3" borderId="4"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center" vertical="center" wrapText="1"/>
    </xf>
    <xf numFmtId="3" fontId="0" fillId="0" borderId="0" xfId="0" applyNumberFormat="1" applyAlignment="1">
      <alignment horizontal="center" vertical="top"/>
    </xf>
    <xf numFmtId="0" fontId="6" fillId="0" borderId="0" xfId="0" applyFont="1" applyAlignment="1">
      <alignment vertical="top"/>
    </xf>
    <xf numFmtId="0" fontId="1" fillId="0" borderId="2" xfId="0" applyFont="1" applyFill="1" applyBorder="1" applyAlignment="1">
      <alignment horizontal="center" vertical="top"/>
    </xf>
    <xf numFmtId="0" fontId="0" fillId="0" borderId="0" xfId="0" applyAlignment="1">
      <alignment horizontal="left" vertical="top"/>
    </xf>
    <xf numFmtId="0" fontId="1" fillId="0" borderId="0" xfId="0" applyFont="1" applyFill="1" applyAlignment="1">
      <alignment vertical="top"/>
    </xf>
    <xf numFmtId="0" fontId="0" fillId="0" borderId="0" xfId="0" applyBorder="1" applyAlignment="1">
      <alignment horizontal="center" vertical="top"/>
    </xf>
    <xf numFmtId="0" fontId="0" fillId="0" borderId="2" xfId="0" applyBorder="1" applyAlignment="1">
      <alignment vertical="top"/>
    </xf>
    <xf numFmtId="0" fontId="0" fillId="0" borderId="3" xfId="0" applyBorder="1" applyAlignment="1">
      <alignment vertical="top"/>
    </xf>
    <xf numFmtId="0" fontId="0" fillId="3" borderId="7" xfId="0" applyFill="1" applyBorder="1" applyAlignment="1">
      <alignment horizontal="center" vertical="center" wrapText="1"/>
    </xf>
    <xf numFmtId="0" fontId="7" fillId="3" borderId="5" xfId="0" applyFont="1" applyFill="1" applyBorder="1" applyAlignment="1">
      <alignment horizontal="center" vertical="center" wrapText="1"/>
    </xf>
    <xf numFmtId="0" fontId="7" fillId="4" borderId="0" xfId="0" applyFont="1" applyFill="1" applyAlignment="1">
      <alignment horizontal="center" vertical="center" wrapText="1"/>
    </xf>
    <xf numFmtId="0" fontId="7" fillId="0" borderId="0" xfId="0" applyFont="1" applyAlignment="1">
      <alignment vertical="top"/>
    </xf>
    <xf numFmtId="0" fontId="7" fillId="3" borderId="0" xfId="0" applyFont="1" applyFill="1" applyBorder="1" applyAlignment="1">
      <alignment horizontal="center" vertical="center" wrapText="1"/>
    </xf>
    <xf numFmtId="0" fontId="8" fillId="0" borderId="0" xfId="0" applyFont="1" applyAlignment="1">
      <alignment horizontal="center" vertical="top"/>
    </xf>
    <xf numFmtId="0" fontId="1" fillId="0" borderId="0" xfId="0" applyFont="1" applyAlignment="1">
      <alignment horizontal="left" vertical="top"/>
    </xf>
    <xf numFmtId="0" fontId="1" fillId="0" borderId="0" xfId="0" applyFont="1" applyAlignment="1">
      <alignment horizontal="center" vertical="top"/>
    </xf>
    <xf numFmtId="0" fontId="0" fillId="6" borderId="0" xfId="0" applyFont="1" applyFill="1" applyBorder="1" applyAlignment="1">
      <alignment horizontal="center" vertical="center" wrapText="1"/>
    </xf>
    <xf numFmtId="0" fontId="0" fillId="0" borderId="0" xfId="0" applyFont="1" applyAlignment="1">
      <alignment vertical="top"/>
    </xf>
    <xf numFmtId="0" fontId="0" fillId="0" borderId="0" xfId="0" applyFont="1" applyBorder="1" applyAlignment="1">
      <alignment vertical="top" wrapText="1"/>
    </xf>
    <xf numFmtId="0" fontId="9" fillId="0" borderId="0" xfId="0" applyFont="1" applyAlignment="1">
      <alignment vertical="top"/>
    </xf>
    <xf numFmtId="0" fontId="0" fillId="0" borderId="0" xfId="0" applyFont="1" applyFill="1" applyAlignment="1">
      <alignment vertical="top"/>
    </xf>
    <xf numFmtId="0" fontId="0" fillId="0" borderId="0" xfId="0" applyFont="1" applyAlignment="1">
      <alignment horizontal="left" vertical="top"/>
    </xf>
    <xf numFmtId="0" fontId="0" fillId="0" borderId="0" xfId="0" applyFont="1" applyBorder="1" applyAlignment="1">
      <alignment vertical="top"/>
    </xf>
    <xf numFmtId="0" fontId="0" fillId="0" borderId="0" xfId="0" applyAlignment="1">
      <alignment horizontal="right" vertical="top"/>
    </xf>
    <xf numFmtId="0" fontId="0" fillId="5" borderId="8" xfId="0" applyFill="1" applyBorder="1" applyAlignment="1">
      <alignment horizontal="center" vertical="center" wrapText="1"/>
    </xf>
    <xf numFmtId="0" fontId="0" fillId="5" borderId="7" xfId="0" applyFill="1" applyBorder="1" applyAlignment="1">
      <alignment horizontal="center" vertical="center" wrapText="1"/>
    </xf>
    <xf numFmtId="0" fontId="1" fillId="0" borderId="0" xfId="0" applyFont="1" applyFill="1" applyBorder="1" applyAlignment="1">
      <alignment vertical="top" wrapText="1"/>
    </xf>
    <xf numFmtId="0" fontId="6" fillId="0" borderId="0" xfId="0" applyFont="1" applyFill="1" applyAlignment="1">
      <alignment vertical="top"/>
    </xf>
    <xf numFmtId="0" fontId="1" fillId="0" borderId="0" xfId="0" applyFont="1" applyFill="1" applyAlignment="1">
      <alignment horizontal="left" vertical="top"/>
    </xf>
    <xf numFmtId="0" fontId="7" fillId="0" borderId="0" xfId="0" applyFont="1" applyAlignment="1">
      <alignment horizontal="center" vertical="top"/>
    </xf>
    <xf numFmtId="0" fontId="9" fillId="0" borderId="0" xfId="0" applyFont="1" applyAlignment="1">
      <alignment horizontal="center" vertical="top"/>
    </xf>
    <xf numFmtId="0" fontId="0" fillId="2" borderId="0" xfId="0" applyFill="1" applyAlignment="1">
      <alignment horizontal="right" vertical="top"/>
    </xf>
    <xf numFmtId="0" fontId="6" fillId="7" borderId="0" xfId="0" applyFont="1" applyFill="1" applyAlignment="1">
      <alignment vertical="top"/>
    </xf>
    <xf numFmtId="0" fontId="0" fillId="7" borderId="0" xfId="0" applyFill="1" applyAlignment="1">
      <alignment horizontal="right" vertical="top"/>
    </xf>
    <xf numFmtId="0" fontId="9" fillId="7" borderId="0" xfId="0" applyFont="1" applyFill="1" applyAlignment="1">
      <alignment vertical="top"/>
    </xf>
    <xf numFmtId="0" fontId="0" fillId="7" borderId="0" xfId="0" applyFill="1" applyAlignment="1">
      <alignment horizontal="center" vertical="top"/>
    </xf>
    <xf numFmtId="3" fontId="0" fillId="7" borderId="0" xfId="0" applyNumberFormat="1" applyFill="1" applyAlignment="1">
      <alignment horizontal="center" vertical="top"/>
    </xf>
    <xf numFmtId="0" fontId="0" fillId="7" borderId="0" xfId="0" applyFill="1" applyBorder="1" applyAlignment="1">
      <alignment horizontal="center" vertical="top"/>
    </xf>
    <xf numFmtId="0" fontId="1" fillId="7" borderId="0" xfId="0" applyFont="1" applyFill="1" applyAlignment="1">
      <alignment vertical="top"/>
    </xf>
    <xf numFmtId="0" fontId="0" fillId="7" borderId="0" xfId="0" applyFont="1" applyFill="1" applyAlignment="1">
      <alignment vertical="top"/>
    </xf>
    <xf numFmtId="0" fontId="0" fillId="7" borderId="0" xfId="0" applyFill="1" applyAlignment="1">
      <alignment horizontal="left" vertical="top"/>
    </xf>
    <xf numFmtId="0" fontId="1" fillId="7" borderId="0" xfId="0" applyFont="1" applyFill="1" applyAlignment="1">
      <alignment horizontal="left" vertical="top"/>
    </xf>
    <xf numFmtId="0" fontId="0" fillId="7" borderId="0" xfId="0" applyFont="1" applyFill="1" applyAlignment="1">
      <alignment horizontal="left" vertical="top"/>
    </xf>
    <xf numFmtId="0" fontId="2" fillId="7" borderId="0" xfId="0" applyFont="1" applyFill="1" applyAlignment="1">
      <alignment horizontal="left" vertical="top"/>
    </xf>
    <xf numFmtId="0" fontId="7" fillId="7" borderId="0" xfId="0" applyFont="1" applyFill="1" applyAlignment="1">
      <alignment horizontal="left" vertical="top"/>
    </xf>
    <xf numFmtId="0" fontId="0" fillId="0" borderId="0" xfId="0" applyFill="1"/>
    <xf numFmtId="0" fontId="0" fillId="0" borderId="0" xfId="0" applyFill="1" applyAlignment="1">
      <alignment horizontal="right" vertical="top"/>
    </xf>
    <xf numFmtId="0" fontId="0" fillId="0" borderId="0" xfId="0" applyFill="1" applyAlignment="1">
      <alignment horizontal="center" vertical="top"/>
    </xf>
    <xf numFmtId="0" fontId="0" fillId="3" borderId="8" xfId="0" applyFill="1" applyBorder="1" applyAlignment="1">
      <alignment horizontal="center" vertical="center" wrapText="1"/>
    </xf>
    <xf numFmtId="0" fontId="0" fillId="0" borderId="5" xfId="0" applyFill="1" applyBorder="1" applyAlignment="1">
      <alignment horizontal="center" vertical="center" wrapText="1"/>
    </xf>
    <xf numFmtId="0" fontId="1" fillId="0" borderId="6" xfId="0" applyFont="1" applyFill="1" applyBorder="1" applyAlignment="1">
      <alignment horizontal="center" vertical="center"/>
    </xf>
    <xf numFmtId="0" fontId="0" fillId="0" borderId="0" xfId="0" applyFill="1" applyAlignment="1">
      <alignment horizontal="center"/>
    </xf>
    <xf numFmtId="0" fontId="0" fillId="0" borderId="0" xfId="0" pivotButton="1"/>
    <xf numFmtId="0" fontId="0" fillId="0" borderId="0" xfId="0" applyNumberFormat="1"/>
    <xf numFmtId="0" fontId="0" fillId="0" borderId="7" xfId="0" applyFill="1" applyBorder="1"/>
    <xf numFmtId="0" fontId="0" fillId="0" borderId="0" xfId="0" applyFill="1" applyBorder="1"/>
    <xf numFmtId="0" fontId="1" fillId="0" borderId="11" xfId="0" applyFont="1" applyFill="1" applyBorder="1"/>
    <xf numFmtId="0" fontId="0" fillId="0" borderId="0" xfId="0" applyFill="1" applyBorder="1" applyAlignment="1">
      <alignment horizontal="center" vertical="center" wrapText="1"/>
    </xf>
    <xf numFmtId="0" fontId="0" fillId="0" borderId="0" xfId="0" applyFill="1" applyAlignment="1">
      <alignment horizontal="center" vertical="center" wrapText="1"/>
    </xf>
    <xf numFmtId="0" fontId="0" fillId="0" borderId="0" xfId="0" applyFill="1" applyBorder="1" applyAlignment="1">
      <alignment horizontal="center" vertical="center"/>
    </xf>
    <xf numFmtId="0" fontId="1" fillId="0" borderId="10" xfId="0" applyFont="1" applyFill="1" applyBorder="1" applyAlignment="1">
      <alignment horizontal="center" vertical="center" wrapText="1"/>
    </xf>
    <xf numFmtId="0" fontId="1" fillId="0" borderId="9" xfId="0" applyFont="1" applyFill="1" applyBorder="1"/>
    <xf numFmtId="0" fontId="1" fillId="0" borderId="0" xfId="0" applyFont="1" applyFill="1" applyBorder="1"/>
    <xf numFmtId="0" fontId="1" fillId="0" borderId="11" xfId="0" applyFont="1" applyFill="1" applyBorder="1" applyAlignment="1">
      <alignment horizontal="center"/>
    </xf>
    <xf numFmtId="0" fontId="1" fillId="0" borderId="0" xfId="0" quotePrefix="1" applyFont="1" applyFill="1" applyAlignment="1">
      <alignment horizontal="center"/>
    </xf>
    <xf numFmtId="0" fontId="0" fillId="0" borderId="0" xfId="0" applyNumberFormat="1" applyFill="1"/>
    <xf numFmtId="0" fontId="0" fillId="0" borderId="0" xfId="0" applyFill="1" applyAlignment="1">
      <alignment vertical="top"/>
    </xf>
    <xf numFmtId="0" fontId="10" fillId="0" borderId="0" xfId="0" applyFont="1" applyFill="1"/>
    <xf numFmtId="0" fontId="1" fillId="0" borderId="1" xfId="0" applyFont="1" applyFill="1" applyBorder="1" applyAlignment="1">
      <alignment horizontal="center" vertical="top"/>
    </xf>
    <xf numFmtId="0" fontId="1" fillId="0" borderId="2" xfId="0" applyFont="1" applyFill="1" applyBorder="1" applyAlignment="1">
      <alignment horizontal="center" vertical="top"/>
    </xf>
    <xf numFmtId="0" fontId="1" fillId="0" borderId="3" xfId="0" applyFont="1" applyFill="1" applyBorder="1" applyAlignment="1">
      <alignment horizontal="center" vertical="top"/>
    </xf>
    <xf numFmtId="0" fontId="1" fillId="0" borderId="1" xfId="0" applyFont="1" applyBorder="1" applyAlignment="1">
      <alignment horizontal="center" vertical="top"/>
    </xf>
    <xf numFmtId="0" fontId="1" fillId="0" borderId="2" xfId="0" applyFont="1" applyBorder="1" applyAlignment="1">
      <alignment horizontal="center" vertical="top"/>
    </xf>
    <xf numFmtId="0" fontId="1" fillId="0" borderId="3" xfId="0" applyFont="1" applyBorder="1" applyAlignment="1">
      <alignment horizontal="center" vertical="top"/>
    </xf>
    <xf numFmtId="0" fontId="0" fillId="0" borderId="1" xfId="0" applyBorder="1" applyAlignment="1">
      <alignment horizontal="center" vertical="center"/>
    </xf>
    <xf numFmtId="0" fontId="0" fillId="0" borderId="3" xfId="0" applyBorder="1" applyAlignment="1">
      <alignment horizontal="center" vertical="center"/>
    </xf>
    <xf numFmtId="0" fontId="1" fillId="0" borderId="1" xfId="0" applyFont="1" applyFill="1" applyBorder="1" applyAlignment="1">
      <alignment horizontal="center"/>
    </xf>
    <xf numFmtId="0" fontId="1" fillId="0" borderId="3" xfId="0" applyFont="1" applyFill="1" applyBorder="1" applyAlignment="1">
      <alignment horizontal="center"/>
    </xf>
    <xf numFmtId="0" fontId="0" fillId="0" borderId="4" xfId="0" applyFill="1" applyBorder="1" applyAlignment="1">
      <alignment horizontal="center" vertical="center" wrapText="1"/>
    </xf>
    <xf numFmtId="0" fontId="0" fillId="0" borderId="6" xfId="0" applyFill="1" applyBorder="1" applyAlignment="1">
      <alignment horizontal="center" vertical="center" wrapText="1"/>
    </xf>
  </cellXfs>
  <cellStyles count="2">
    <cellStyle name="Normal" xfId="0" builtinId="0"/>
    <cellStyle name="Normal 2" xfId="1" xr:uid="{0F7CECD7-6BDA-451C-A32F-34BE96B675B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18" Type="http://schemas.openxmlformats.org/officeDocument/2006/relationships/customXml" Target="../customXml/item8.xml"/><Relationship Id="rId26" Type="http://schemas.openxmlformats.org/officeDocument/2006/relationships/customXml" Target="../customXml/item16.xml"/><Relationship Id="rId3" Type="http://schemas.openxmlformats.org/officeDocument/2006/relationships/worksheet" Target="worksheets/sheet3.xml"/><Relationship Id="rId21" Type="http://schemas.openxmlformats.org/officeDocument/2006/relationships/customXml" Target="../customXml/item11.xml"/><Relationship Id="rId7" Type="http://schemas.openxmlformats.org/officeDocument/2006/relationships/styles" Target="styles.xml"/><Relationship Id="rId12" Type="http://schemas.openxmlformats.org/officeDocument/2006/relationships/customXml" Target="../customXml/item2.xml"/><Relationship Id="rId17" Type="http://schemas.openxmlformats.org/officeDocument/2006/relationships/customXml" Target="../customXml/item7.xml"/><Relationship Id="rId25" Type="http://schemas.openxmlformats.org/officeDocument/2006/relationships/customXml" Target="../customXml/item15.xml"/><Relationship Id="rId2" Type="http://schemas.openxmlformats.org/officeDocument/2006/relationships/worksheet" Target="worksheets/sheet2.xml"/><Relationship Id="rId16" Type="http://schemas.openxmlformats.org/officeDocument/2006/relationships/customXml" Target="../customXml/item6.xml"/><Relationship Id="rId20" Type="http://schemas.openxmlformats.org/officeDocument/2006/relationships/customXml" Target="../customXml/item10.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1.xml"/><Relationship Id="rId24" Type="http://schemas.openxmlformats.org/officeDocument/2006/relationships/customXml" Target="../customXml/item14.xml"/><Relationship Id="rId5" Type="http://schemas.openxmlformats.org/officeDocument/2006/relationships/theme" Target="theme/theme1.xml"/><Relationship Id="rId15" Type="http://schemas.openxmlformats.org/officeDocument/2006/relationships/customXml" Target="../customXml/item5.xml"/><Relationship Id="rId23" Type="http://schemas.openxmlformats.org/officeDocument/2006/relationships/customXml" Target="../customXml/item13.xml"/><Relationship Id="rId10" Type="http://schemas.openxmlformats.org/officeDocument/2006/relationships/calcChain" Target="calcChain.xml"/><Relationship Id="rId19" Type="http://schemas.openxmlformats.org/officeDocument/2006/relationships/customXml" Target="../customXml/item9.xml"/><Relationship Id="rId4" Type="http://schemas.openxmlformats.org/officeDocument/2006/relationships/pivotCacheDefinition" Target="pivotCache/pivotCacheDefinition1.xml"/><Relationship Id="rId9" Type="http://schemas.openxmlformats.org/officeDocument/2006/relationships/powerPivotData" Target="model/item.data"/><Relationship Id="rId14" Type="http://schemas.openxmlformats.org/officeDocument/2006/relationships/customXml" Target="../customXml/item4.xml"/><Relationship Id="rId22" Type="http://schemas.openxmlformats.org/officeDocument/2006/relationships/customXml" Target="../customXml/item1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lberto Giordana" refreshedDate="43578.815960879627" createdVersion="6" refreshedVersion="6" minRefreshableVersion="3" recordCount="98" xr:uid="{2F56E8E7-527C-4F82-9DB2-DEF44D02E4E2}">
  <cacheSource type="worksheet">
    <worksheetSource ref="B7:P105" sheet="Value chain simplification"/>
  </cacheSource>
  <cacheFields count="16">
    <cacheField name="Corporation" numFmtId="0">
      <sharedItems count="103">
        <s v="BMW"/>
        <s v="Qualcomm"/>
        <s v="Witricity"/>
        <s v="Mennekes"/>
        <s v="Scame"/>
        <s v="ABB"/>
        <s v="EFACEC"/>
        <s v="DBT"/>
        <s v="Alfen"/>
        <s v="Tesla"/>
        <s v="SDG Elettronica Applicata"/>
        <s v="Bticino (Legrand group)"/>
        <s v="Giulio Barbieri"/>
        <s v="Gewiss"/>
        <s v="KEBA"/>
        <s v="Circontrol"/>
        <s v="S&amp;H"/>
        <s v="EO"/>
        <s v="RePower - ricarica101"/>
        <s v="Firem "/>
        <s v="Yess.energy"/>
        <s v="ricarica-auto.it"/>
        <s v="e-station"/>
        <s v="GEWservice"/>
        <s v="emobitaly"/>
        <s v="plugsurfing"/>
        <s v="evway (route 220)"/>
        <s v="A2A (E-moving)"/>
        <s v="Hera"/>
        <s v="Edison"/>
        <s v="Sorgenia"/>
        <s v="RicaricaEV"/>
        <s v="EVBility"/>
        <s v="Iper, IKEA, Il gigante, Despar, Rewe Group"/>
        <s v="Green Land Mobility (Class onlus)"/>
        <s v="Duferco enegia (due energie; app D-Mobility)"/>
        <s v="goelectricstations.it (nextcharge)"/>
        <s v="Alperia (AEW)"/>
        <s v="Garda Uno"/>
        <s v="Dolomiti Energia"/>
        <s v="EnelX"/>
        <s v="Terna"/>
        <s v="easy4you (Alpiq)"/>
        <s v="Iren (IrenGo)"/>
        <s v="e-vai"/>
        <s v="vadoelettrico"/>
        <s v="Driwe"/>
        <s v="Obbiettivo Green"/>
        <s v="open charge map"/>
        <s v="Ressolar"/>
        <s v="Silfi (comune di firenze)"/>
        <s v="Deval (CVA)"/>
        <s v="Be Charge (building energy)"/>
        <s v="Nissan"/>
        <s v="Lampionet (colonnineautoelettriche.it)"/>
        <s v="Alphaelectric "/>
        <s v="Leaseplan "/>
        <s v="SIFà "/>
        <s v="e-move.me"/>
        <s v="diesse group"/>
        <s v="Fera (ferasrl.it) (Ricarica.biz)"/>
        <s v="FCS mobility"/>
        <s v="Bosch"/>
        <s v="Cecomp"/>
        <s v="Bluetorino"/>
        <s v="Bolloré group"/>
        <s v="svoltando.it"/>
        <s v="share'ngo"/>
        <s v="refeel (e-mobility)"/>
        <s v="4usmobile"/>
        <s v="hubject"/>
        <s v="Ionity "/>
        <s v="AESC (Automotive Energy Supply Corporation)"/>
        <s v="LG Chem batteries"/>
        <s v="CATL Contemporary Amperex Technology Ltd"/>
        <s v="Samsung SDI"/>
        <s v="NorthVolt"/>
        <s v="Panasonic (battery)"/>
        <s v="NEC"/>
        <s v="BYD"/>
        <s v="car sharing arezzo (ATAM)"/>
        <s v="e-gap"/>
        <s v="fimer"/>
        <s v="bitron"/>
        <s v="Sonepar"/>
        <s v="zapgrid (G.M.T. spa)"/>
        <s v="Daimler"/>
        <s v="Ford"/>
        <s v="Volkswagen"/>
        <s v="Schneider"/>
        <s v="Honda"/>
        <s v="Tata motors (jaguar)"/>
        <s v="Renault"/>
        <s v="COBAT"/>
        <s v="Veolia"/>
        <s v="4R energy corporation"/>
        <s v="NIO"/>
        <s v="ecoesco" u="1"/>
        <s v="Fera (ferasrl.it)" u="1"/>
        <s v="Deval" u="1"/>
        <s v="GM" u="1"/>
        <s v="Tata motors" u="1"/>
        <s v="Ricarica.biz" u="1"/>
      </sharedItems>
    </cacheField>
    <cacheField name="Core business" numFmtId="0">
      <sharedItems/>
    </cacheField>
    <cacheField name="Type of player" numFmtId="0">
      <sharedItems containsBlank="1"/>
    </cacheField>
    <cacheField name="Charging station manufacturer" numFmtId="0">
      <sharedItems containsSemiMixedTypes="0" containsString="0" containsNumber="1" containsInteger="1" minValue="0" maxValue="1" count="2">
        <n v="1"/>
        <n v="0"/>
      </sharedItems>
    </cacheField>
    <cacheField name="EV manufacturer" numFmtId="0">
      <sharedItems containsSemiMixedTypes="0" containsString="0" containsNumber="1" containsInteger="1" minValue="0" maxValue="1" count="2">
        <n v="1"/>
        <n v="0"/>
      </sharedItems>
    </cacheField>
    <cacheField name="Electricity generation" numFmtId="0">
      <sharedItems containsSemiMixedTypes="0" containsString="0" containsNumber="1" containsInteger="1" minValue="0" maxValue="1"/>
    </cacheField>
    <cacheField name="Storage Sytems (Battery producer)" numFmtId="0">
      <sharedItems containsSemiMixedTypes="0" containsString="0" containsNumber="1" containsInteger="1" minValue="0" maxValue="1" count="2">
        <n v="0"/>
        <n v="1"/>
      </sharedItems>
    </cacheField>
    <cacheField name="Charging station retailing" numFmtId="0">
      <sharedItems containsSemiMixedTypes="0" containsString="0" containsNumber="1" containsInteger="1" minValue="0" maxValue="1"/>
    </cacheField>
    <cacheField name="Energy transmission" numFmtId="0">
      <sharedItems containsSemiMixedTypes="0" containsString="0" containsNumber="1" containsInteger="1" minValue="0" maxValue="1"/>
    </cacheField>
    <cacheField name="Energy distribution" numFmtId="0">
      <sharedItems containsSemiMixedTypes="0" containsString="0" containsNumber="1" containsInteger="1" minValue="0" maxValue="1"/>
    </cacheField>
    <cacheField name="Charging station installation, maintenance" numFmtId="0">
      <sharedItems containsSemiMixedTypes="0" containsString="0" containsNumber="1" containsInteger="1" minValue="0" maxValue="1"/>
    </cacheField>
    <cacheField name="Charging station operation to customer" numFmtId="0">
      <sharedItems containsSemiMixedTypes="0" containsString="0" containsNumber="1" containsInteger="1" minValue="0" maxValue="1"/>
    </cacheField>
    <cacheField name="EMSP" numFmtId="0">
      <sharedItems containsSemiMixedTypes="0" containsString="0" containsNumber="1" containsInteger="1" minValue="0" maxValue="1"/>
    </cacheField>
    <cacheField name="Roaming platform" numFmtId="0">
      <sharedItems containsSemiMixedTypes="0" containsString="0" containsNumber="1" containsInteger="1" minValue="0" maxValue="1"/>
    </cacheField>
    <cacheField name="After market services" numFmtId="0">
      <sharedItems containsSemiMixedTypes="0" containsString="0" containsNumber="1" containsInteger="1" minValue="0" maxValue="1"/>
    </cacheField>
    <cacheField name="Battery recycling/reuse"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8">
  <r>
    <x v="0"/>
    <s v="Automotive"/>
    <s v="Incumbent"/>
    <x v="0"/>
    <x v="0"/>
    <n v="0"/>
    <x v="0"/>
    <n v="0"/>
    <n v="0"/>
    <n v="0"/>
    <n v="0"/>
    <n v="0"/>
    <n v="0"/>
    <n v="0"/>
    <n v="0"/>
    <n v="0"/>
  </r>
  <r>
    <x v="1"/>
    <s v="Telecomunication"/>
    <m/>
    <x v="0"/>
    <x v="1"/>
    <n v="0"/>
    <x v="0"/>
    <n v="0"/>
    <n v="0"/>
    <n v="0"/>
    <n v="0"/>
    <n v="0"/>
    <n v="0"/>
    <n v="0"/>
    <n v="0"/>
    <n v="0"/>
  </r>
  <r>
    <x v="2"/>
    <s v="Telecomunication"/>
    <m/>
    <x v="0"/>
    <x v="1"/>
    <n v="0"/>
    <x v="0"/>
    <n v="0"/>
    <n v="0"/>
    <n v="0"/>
    <n v="0"/>
    <n v="0"/>
    <n v="0"/>
    <n v="0"/>
    <n v="0"/>
    <n v="0"/>
  </r>
  <r>
    <x v="3"/>
    <s v="Electrical equipements"/>
    <m/>
    <x v="0"/>
    <x v="1"/>
    <n v="0"/>
    <x v="0"/>
    <n v="0"/>
    <n v="0"/>
    <n v="0"/>
    <n v="0"/>
    <n v="0"/>
    <n v="0"/>
    <n v="0"/>
    <n v="0"/>
    <n v="0"/>
  </r>
  <r>
    <x v="4"/>
    <s v="Electrical equipements"/>
    <m/>
    <x v="0"/>
    <x v="1"/>
    <n v="0"/>
    <x v="0"/>
    <n v="0"/>
    <n v="0"/>
    <n v="0"/>
    <n v="0"/>
    <n v="0"/>
    <n v="0"/>
    <n v="0"/>
    <n v="0"/>
    <n v="0"/>
  </r>
  <r>
    <x v="5"/>
    <s v="Electrical equipements"/>
    <m/>
    <x v="0"/>
    <x v="1"/>
    <n v="0"/>
    <x v="0"/>
    <n v="0"/>
    <n v="0"/>
    <n v="0"/>
    <n v="1"/>
    <n v="0"/>
    <n v="0"/>
    <n v="0"/>
    <n v="0"/>
    <n v="0"/>
  </r>
  <r>
    <x v="6"/>
    <s v="Energy Solutions, Transport Solutions and Engineering Services Solutions."/>
    <m/>
    <x v="0"/>
    <x v="1"/>
    <n v="0"/>
    <x v="0"/>
    <n v="0"/>
    <n v="0"/>
    <n v="0"/>
    <n v="0"/>
    <n v="0"/>
    <n v="0"/>
    <n v="0"/>
    <n v="0"/>
    <n v="0"/>
  </r>
  <r>
    <x v="7"/>
    <s v="EV charging station"/>
    <m/>
    <x v="0"/>
    <x v="1"/>
    <n v="0"/>
    <x v="0"/>
    <n v="0"/>
    <n v="0"/>
    <n v="0"/>
    <n v="1"/>
    <n v="0"/>
    <n v="0"/>
    <n v="0"/>
    <n v="0"/>
    <n v="0"/>
  </r>
  <r>
    <x v="8"/>
    <s v="Electrical equipements"/>
    <m/>
    <x v="0"/>
    <x v="1"/>
    <n v="0"/>
    <x v="0"/>
    <n v="0"/>
    <n v="0"/>
    <n v="0"/>
    <n v="1"/>
    <n v="0"/>
    <n v="0"/>
    <n v="0"/>
    <n v="0"/>
    <n v="0"/>
  </r>
  <r>
    <x v="9"/>
    <s v="Automotive"/>
    <s v="New Entrant start-up"/>
    <x v="0"/>
    <x v="0"/>
    <n v="0"/>
    <x v="1"/>
    <n v="0"/>
    <n v="0"/>
    <n v="0"/>
    <n v="1"/>
    <n v="1"/>
    <n v="1"/>
    <n v="0"/>
    <n v="0"/>
    <n v="0"/>
  </r>
  <r>
    <x v="10"/>
    <s v="Recycling of electronic devices"/>
    <m/>
    <x v="0"/>
    <x v="1"/>
    <n v="0"/>
    <x v="0"/>
    <n v="0"/>
    <n v="0"/>
    <n v="0"/>
    <n v="1"/>
    <n v="0"/>
    <n v="0"/>
    <n v="0"/>
    <n v="0"/>
    <n v="0"/>
  </r>
  <r>
    <x v="11"/>
    <s v="Electrical equipements"/>
    <m/>
    <x v="0"/>
    <x v="1"/>
    <n v="0"/>
    <x v="0"/>
    <n v="0"/>
    <n v="0"/>
    <n v="0"/>
    <n v="0"/>
    <n v="0"/>
    <n v="0"/>
    <n v="0"/>
    <n v="0"/>
    <n v="0"/>
  </r>
  <r>
    <x v="12"/>
    <s v="Pagoda marquees"/>
    <m/>
    <x v="0"/>
    <x v="1"/>
    <n v="0"/>
    <x v="0"/>
    <n v="0"/>
    <n v="0"/>
    <n v="0"/>
    <n v="0"/>
    <n v="0"/>
    <n v="0"/>
    <n v="0"/>
    <n v="0"/>
    <n v="0"/>
  </r>
  <r>
    <x v="13"/>
    <s v="Electrical equipements"/>
    <m/>
    <x v="0"/>
    <x v="1"/>
    <n v="0"/>
    <x v="0"/>
    <n v="0"/>
    <n v="0"/>
    <n v="0"/>
    <n v="1"/>
    <n v="0"/>
    <n v="0"/>
    <n v="0"/>
    <n v="0"/>
    <n v="0"/>
  </r>
  <r>
    <x v="14"/>
    <s v="Automation solution "/>
    <m/>
    <x v="0"/>
    <x v="1"/>
    <n v="0"/>
    <x v="0"/>
    <n v="0"/>
    <n v="0"/>
    <n v="0"/>
    <n v="1"/>
    <n v="0"/>
    <n v="0"/>
    <n v="0"/>
    <n v="0"/>
    <n v="0"/>
  </r>
  <r>
    <x v="15"/>
    <s v="EV charging station"/>
    <m/>
    <x v="0"/>
    <x v="1"/>
    <n v="0"/>
    <x v="0"/>
    <n v="0"/>
    <n v="0"/>
    <n v="0"/>
    <n v="0"/>
    <n v="0"/>
    <n v="0"/>
    <n v="0"/>
    <n v="0"/>
    <n v="0"/>
  </r>
  <r>
    <x v="16"/>
    <s v="Electrical equipements"/>
    <m/>
    <x v="0"/>
    <x v="1"/>
    <n v="0"/>
    <x v="0"/>
    <n v="0"/>
    <n v="0"/>
    <n v="0"/>
    <n v="0"/>
    <n v="0"/>
    <n v="0"/>
    <n v="0"/>
    <n v="0"/>
    <n v="0"/>
  </r>
  <r>
    <x v="17"/>
    <s v="EV charging station"/>
    <m/>
    <x v="0"/>
    <x v="1"/>
    <n v="0"/>
    <x v="0"/>
    <n v="0"/>
    <n v="0"/>
    <n v="0"/>
    <n v="1"/>
    <n v="0"/>
    <n v="0"/>
    <n v="0"/>
    <n v="0"/>
    <n v="0"/>
  </r>
  <r>
    <x v="18"/>
    <s v="Energy production, trading, distribution"/>
    <m/>
    <x v="1"/>
    <x v="1"/>
    <n v="1"/>
    <x v="0"/>
    <n v="1"/>
    <n v="1"/>
    <n v="1"/>
    <n v="1"/>
    <n v="0"/>
    <n v="1"/>
    <n v="0"/>
    <n v="0"/>
    <n v="0"/>
  </r>
  <r>
    <x v="19"/>
    <s v="Power converters"/>
    <m/>
    <x v="1"/>
    <x v="1"/>
    <n v="0"/>
    <x v="0"/>
    <n v="0"/>
    <n v="0"/>
    <n v="0"/>
    <n v="0"/>
    <n v="0"/>
    <n v="0"/>
    <n v="0"/>
    <n v="0"/>
    <n v="0"/>
  </r>
  <r>
    <x v="20"/>
    <s v="Retailing of EV ch. stat. + some CPO &amp; EMSP services"/>
    <m/>
    <x v="1"/>
    <x v="1"/>
    <n v="0"/>
    <x v="0"/>
    <n v="1"/>
    <n v="0"/>
    <n v="0"/>
    <n v="1"/>
    <n v="0"/>
    <n v="1"/>
    <n v="0"/>
    <n v="0"/>
    <n v="0"/>
  </r>
  <r>
    <x v="21"/>
    <s v="Retailing of EV ch. stat."/>
    <m/>
    <x v="1"/>
    <x v="1"/>
    <n v="0"/>
    <x v="0"/>
    <n v="1"/>
    <n v="0"/>
    <n v="0"/>
    <n v="0"/>
    <n v="0"/>
    <n v="0"/>
    <n v="0"/>
    <n v="1"/>
    <n v="0"/>
  </r>
  <r>
    <x v="22"/>
    <s v="Retailing of EV ch. stat."/>
    <m/>
    <x v="1"/>
    <x v="1"/>
    <n v="0"/>
    <x v="0"/>
    <n v="1"/>
    <n v="0"/>
    <n v="0"/>
    <n v="1"/>
    <n v="0"/>
    <n v="0"/>
    <n v="0"/>
    <n v="0"/>
    <n v="0"/>
  </r>
  <r>
    <x v="23"/>
    <s v="Maintenance of photovoltaic sys."/>
    <m/>
    <x v="1"/>
    <x v="1"/>
    <n v="0"/>
    <x v="0"/>
    <n v="1"/>
    <n v="0"/>
    <n v="0"/>
    <n v="1"/>
    <n v="0"/>
    <n v="0"/>
    <n v="0"/>
    <n v="0"/>
    <n v="0"/>
  </r>
  <r>
    <x v="24"/>
    <s v="CPO &amp; EMSP"/>
    <m/>
    <x v="1"/>
    <x v="1"/>
    <n v="0"/>
    <x v="0"/>
    <n v="0"/>
    <n v="0"/>
    <n v="0"/>
    <n v="1"/>
    <n v="1"/>
    <n v="1"/>
    <n v="0"/>
    <n v="0"/>
    <n v="0"/>
  </r>
  <r>
    <x v="25"/>
    <s v="EMSP"/>
    <m/>
    <x v="1"/>
    <x v="1"/>
    <n v="0"/>
    <x v="0"/>
    <n v="0"/>
    <n v="0"/>
    <n v="0"/>
    <n v="0"/>
    <n v="0"/>
    <n v="1"/>
    <n v="0"/>
    <n v="0"/>
    <n v="0"/>
  </r>
  <r>
    <x v="26"/>
    <s v="CPO &amp; EMSP"/>
    <m/>
    <x v="1"/>
    <x v="1"/>
    <n v="0"/>
    <x v="0"/>
    <n v="1"/>
    <n v="0"/>
    <n v="0"/>
    <n v="1"/>
    <n v="1"/>
    <n v="1"/>
    <n v="0"/>
    <n v="0"/>
    <n v="0"/>
  </r>
  <r>
    <x v="27"/>
    <s v="Energy production &amp; distribution"/>
    <m/>
    <x v="1"/>
    <x v="1"/>
    <n v="1"/>
    <x v="0"/>
    <n v="1"/>
    <n v="1"/>
    <n v="1"/>
    <n v="1"/>
    <n v="1"/>
    <n v="1"/>
    <n v="0"/>
    <n v="1"/>
    <n v="0"/>
  </r>
  <r>
    <x v="28"/>
    <s v="Energy production &amp; distribution"/>
    <m/>
    <x v="1"/>
    <x v="1"/>
    <n v="1"/>
    <x v="0"/>
    <n v="0"/>
    <n v="0"/>
    <n v="1"/>
    <n v="1"/>
    <n v="1"/>
    <n v="0"/>
    <n v="0"/>
    <n v="0"/>
    <n v="0"/>
  </r>
  <r>
    <x v="29"/>
    <s v="Energy production"/>
    <m/>
    <x v="1"/>
    <x v="1"/>
    <n v="1"/>
    <x v="0"/>
    <n v="1"/>
    <n v="0"/>
    <n v="1"/>
    <n v="1"/>
    <n v="0"/>
    <n v="0"/>
    <n v="0"/>
    <n v="1"/>
    <n v="0"/>
  </r>
  <r>
    <x v="30"/>
    <s v="Energy production &amp; distribution"/>
    <m/>
    <x v="1"/>
    <x v="1"/>
    <n v="1"/>
    <x v="0"/>
    <n v="0"/>
    <n v="0"/>
    <n v="1"/>
    <n v="0"/>
    <n v="0"/>
    <n v="0"/>
    <n v="0"/>
    <n v="0"/>
    <n v="0"/>
  </r>
  <r>
    <x v="31"/>
    <s v="EMSP"/>
    <m/>
    <x v="1"/>
    <x v="1"/>
    <n v="0"/>
    <x v="0"/>
    <n v="0"/>
    <n v="0"/>
    <n v="0"/>
    <n v="1"/>
    <n v="0"/>
    <n v="1"/>
    <n v="0"/>
    <n v="0"/>
    <n v="0"/>
  </r>
  <r>
    <x v="32"/>
    <s v="CPO"/>
    <m/>
    <x v="1"/>
    <x v="1"/>
    <n v="0"/>
    <x v="0"/>
    <n v="0"/>
    <n v="0"/>
    <n v="0"/>
    <n v="1"/>
    <n v="1"/>
    <n v="0"/>
    <n v="0"/>
    <n v="0"/>
    <n v="0"/>
  </r>
  <r>
    <x v="33"/>
    <s v="-"/>
    <m/>
    <x v="1"/>
    <x v="1"/>
    <n v="0"/>
    <x v="0"/>
    <n v="0"/>
    <n v="0"/>
    <n v="0"/>
    <n v="0"/>
    <n v="0"/>
    <n v="0"/>
    <n v="0"/>
    <n v="0"/>
    <n v="0"/>
  </r>
  <r>
    <x v="34"/>
    <s v="Onlus promoting sustainable mobility"/>
    <m/>
    <x v="1"/>
    <x v="1"/>
    <n v="0"/>
    <x v="0"/>
    <n v="0"/>
    <n v="0"/>
    <n v="0"/>
    <n v="1"/>
    <n v="1"/>
    <n v="0"/>
    <n v="0"/>
    <n v="1"/>
    <n v="0"/>
  </r>
  <r>
    <x v="35"/>
    <s v="Energy production, trading, distribution"/>
    <m/>
    <x v="1"/>
    <x v="1"/>
    <n v="1"/>
    <x v="0"/>
    <n v="0"/>
    <n v="0"/>
    <n v="1"/>
    <n v="1"/>
    <n v="1"/>
    <n v="1"/>
    <n v="0"/>
    <n v="0"/>
    <n v="0"/>
  </r>
  <r>
    <x v="36"/>
    <s v="EMSP"/>
    <m/>
    <x v="1"/>
    <x v="1"/>
    <n v="0"/>
    <x v="0"/>
    <n v="0"/>
    <n v="0"/>
    <n v="0"/>
    <n v="0"/>
    <n v="0"/>
    <n v="1"/>
    <n v="0"/>
    <n v="0"/>
    <n v="0"/>
  </r>
  <r>
    <x v="37"/>
    <s v="Energy production &amp; distribution"/>
    <m/>
    <x v="1"/>
    <x v="1"/>
    <n v="1"/>
    <x v="0"/>
    <n v="0"/>
    <n v="0"/>
    <n v="1"/>
    <n v="1"/>
    <n v="1"/>
    <n v="1"/>
    <n v="0"/>
    <n v="1"/>
    <n v="0"/>
  </r>
  <r>
    <x v="38"/>
    <s v="Services for ecological preservation of the Garda lake"/>
    <m/>
    <x v="1"/>
    <x v="1"/>
    <n v="0"/>
    <x v="0"/>
    <n v="0"/>
    <n v="0"/>
    <n v="0"/>
    <n v="1"/>
    <n v="1"/>
    <n v="1"/>
    <n v="0"/>
    <n v="1"/>
    <n v="0"/>
  </r>
  <r>
    <x v="39"/>
    <s v="Energy production"/>
    <m/>
    <x v="1"/>
    <x v="1"/>
    <n v="1"/>
    <x v="0"/>
    <n v="0"/>
    <n v="0"/>
    <n v="1"/>
    <n v="1"/>
    <n v="1"/>
    <n v="0"/>
    <n v="0"/>
    <n v="0"/>
    <n v="0"/>
  </r>
  <r>
    <x v="40"/>
    <s v="Energy production &amp; distribution"/>
    <m/>
    <x v="1"/>
    <x v="1"/>
    <n v="1"/>
    <x v="0"/>
    <n v="1"/>
    <n v="0"/>
    <n v="1"/>
    <n v="1"/>
    <n v="1"/>
    <n v="1"/>
    <n v="0"/>
    <n v="1"/>
    <n v="1"/>
  </r>
  <r>
    <x v="41"/>
    <s v="Energy transmission"/>
    <m/>
    <x v="1"/>
    <x v="1"/>
    <n v="0"/>
    <x v="0"/>
    <n v="0"/>
    <n v="1"/>
    <n v="0"/>
    <n v="0"/>
    <n v="0"/>
    <n v="0"/>
    <n v="0"/>
    <n v="0"/>
    <n v="0"/>
  </r>
  <r>
    <x v="42"/>
    <s v="Energy production"/>
    <m/>
    <x v="1"/>
    <x v="1"/>
    <n v="1"/>
    <x v="0"/>
    <n v="0"/>
    <n v="0"/>
    <n v="0"/>
    <n v="0"/>
    <n v="0"/>
    <n v="1"/>
    <n v="1"/>
    <n v="0"/>
    <n v="0"/>
  </r>
  <r>
    <x v="43"/>
    <s v="Energy production &amp; distribution"/>
    <m/>
    <x v="1"/>
    <x v="1"/>
    <n v="1"/>
    <x v="0"/>
    <n v="1"/>
    <n v="0"/>
    <n v="1"/>
    <n v="1"/>
    <n v="0"/>
    <n v="0"/>
    <n v="0"/>
    <n v="0"/>
    <n v="0"/>
  </r>
  <r>
    <x v="44"/>
    <s v="Electric car sharing"/>
    <m/>
    <x v="1"/>
    <x v="1"/>
    <n v="0"/>
    <x v="0"/>
    <n v="0"/>
    <n v="0"/>
    <n v="0"/>
    <n v="0"/>
    <n v="0"/>
    <n v="0"/>
    <n v="0"/>
    <n v="1"/>
    <n v="0"/>
  </r>
  <r>
    <x v="45"/>
    <s v="Tourism"/>
    <m/>
    <x v="1"/>
    <x v="1"/>
    <n v="0"/>
    <x v="0"/>
    <n v="0"/>
    <n v="0"/>
    <n v="0"/>
    <n v="1"/>
    <n v="0"/>
    <n v="0"/>
    <n v="0"/>
    <n v="0"/>
    <n v="0"/>
  </r>
  <r>
    <x v="46"/>
    <s v="CPO, photovoltaic sys, retrofitting "/>
    <m/>
    <x v="1"/>
    <x v="1"/>
    <n v="0"/>
    <x v="0"/>
    <n v="1"/>
    <n v="0"/>
    <n v="0"/>
    <n v="1"/>
    <n v="1"/>
    <n v="0"/>
    <n v="0"/>
    <n v="1"/>
    <n v="0"/>
  </r>
  <r>
    <x v="47"/>
    <s v="Provide discounts in eco-friendly shops"/>
    <m/>
    <x v="1"/>
    <x v="1"/>
    <n v="0"/>
    <x v="0"/>
    <n v="0"/>
    <n v="0"/>
    <n v="0"/>
    <n v="0"/>
    <n v="0"/>
    <n v="0"/>
    <n v="0"/>
    <n v="0"/>
    <n v="0"/>
  </r>
  <r>
    <x v="48"/>
    <s v="Non profit organization"/>
    <m/>
    <x v="1"/>
    <x v="1"/>
    <n v="0"/>
    <x v="0"/>
    <n v="0"/>
    <n v="0"/>
    <n v="0"/>
    <n v="0"/>
    <n v="0"/>
    <n v="0"/>
    <n v="0"/>
    <n v="0"/>
    <n v="0"/>
  </r>
  <r>
    <x v="49"/>
    <s v="Build renewalbe energy plants"/>
    <m/>
    <x v="1"/>
    <x v="1"/>
    <n v="0"/>
    <x v="0"/>
    <n v="1"/>
    <n v="0"/>
    <n v="0"/>
    <n v="1"/>
    <n v="0"/>
    <n v="1"/>
    <n v="0"/>
    <n v="0"/>
    <n v="0"/>
  </r>
  <r>
    <x v="50"/>
    <s v="Company managing public lightning in Florence"/>
    <m/>
    <x v="1"/>
    <x v="1"/>
    <n v="0"/>
    <x v="0"/>
    <n v="0"/>
    <n v="0"/>
    <n v="0"/>
    <n v="0"/>
    <n v="0"/>
    <n v="0"/>
    <n v="0"/>
    <n v="0"/>
    <n v="0"/>
  </r>
  <r>
    <x v="51"/>
    <s v="Energy production &amp; distribution"/>
    <m/>
    <x v="1"/>
    <x v="1"/>
    <n v="1"/>
    <x v="0"/>
    <n v="0"/>
    <n v="0"/>
    <n v="1"/>
    <n v="1"/>
    <n v="1"/>
    <n v="0"/>
    <n v="0"/>
    <n v="0"/>
    <n v="0"/>
  </r>
  <r>
    <x v="52"/>
    <s v="Build renewalbe energy plants"/>
    <m/>
    <x v="1"/>
    <x v="1"/>
    <n v="0"/>
    <x v="0"/>
    <n v="0"/>
    <n v="0"/>
    <n v="0"/>
    <n v="1"/>
    <n v="0"/>
    <n v="1"/>
    <n v="0"/>
    <n v="0"/>
    <n v="0"/>
  </r>
  <r>
    <x v="53"/>
    <s v="Automotive"/>
    <s v="New Entrant from other ind."/>
    <x v="0"/>
    <x v="0"/>
    <n v="0"/>
    <x v="1"/>
    <n v="0"/>
    <n v="0"/>
    <n v="0"/>
    <n v="1"/>
    <n v="0"/>
    <n v="0"/>
    <n v="0"/>
    <n v="1"/>
    <n v="1"/>
  </r>
  <r>
    <x v="54"/>
    <s v="EV charging station"/>
    <m/>
    <x v="0"/>
    <x v="1"/>
    <n v="0"/>
    <x v="0"/>
    <n v="0"/>
    <n v="0"/>
    <n v="0"/>
    <n v="0"/>
    <n v="0"/>
    <n v="0"/>
    <n v="0"/>
    <n v="0"/>
    <n v="0"/>
  </r>
  <r>
    <x v="55"/>
    <s v="Fleet Management services"/>
    <m/>
    <x v="1"/>
    <x v="1"/>
    <n v="0"/>
    <x v="0"/>
    <n v="0"/>
    <n v="0"/>
    <n v="0"/>
    <n v="0"/>
    <n v="0"/>
    <n v="0"/>
    <n v="0"/>
    <n v="1"/>
    <n v="0"/>
  </r>
  <r>
    <x v="56"/>
    <s v="LT rental of ICE vehicles"/>
    <m/>
    <x v="1"/>
    <x v="1"/>
    <n v="0"/>
    <x v="0"/>
    <n v="0"/>
    <n v="0"/>
    <n v="0"/>
    <n v="0"/>
    <n v="0"/>
    <n v="0"/>
    <n v="0"/>
    <n v="1"/>
    <n v="0"/>
  </r>
  <r>
    <x v="57"/>
    <s v="LT rental ICE &amp; fleet management"/>
    <m/>
    <x v="1"/>
    <x v="1"/>
    <n v="0"/>
    <x v="0"/>
    <n v="0"/>
    <n v="0"/>
    <n v="0"/>
    <n v="0"/>
    <n v="0"/>
    <n v="0"/>
    <n v="0"/>
    <n v="1"/>
    <n v="0"/>
  </r>
  <r>
    <x v="58"/>
    <s v="Leasing, LT rental of EV, Charg stat installation"/>
    <m/>
    <x v="1"/>
    <x v="1"/>
    <n v="0"/>
    <x v="0"/>
    <n v="1"/>
    <n v="0"/>
    <n v="0"/>
    <n v="1"/>
    <n v="0"/>
    <n v="0"/>
    <n v="0"/>
    <n v="1"/>
    <n v="0"/>
  </r>
  <r>
    <x v="59"/>
    <s v="Build renewalbe energy plants"/>
    <m/>
    <x v="1"/>
    <x v="1"/>
    <n v="0"/>
    <x v="0"/>
    <n v="1"/>
    <n v="0"/>
    <n v="0"/>
    <n v="1"/>
    <n v="0"/>
    <n v="0"/>
    <n v="0"/>
    <n v="0"/>
    <n v="0"/>
  </r>
  <r>
    <x v="60"/>
    <s v="Energy production"/>
    <m/>
    <x v="1"/>
    <x v="1"/>
    <n v="1"/>
    <x v="0"/>
    <n v="1"/>
    <n v="0"/>
    <n v="0"/>
    <n v="1"/>
    <n v="1"/>
    <n v="0"/>
    <n v="0"/>
    <n v="0"/>
    <n v="0"/>
  </r>
  <r>
    <x v="61"/>
    <s v="CPO, reseller of charg stat"/>
    <m/>
    <x v="1"/>
    <x v="1"/>
    <n v="0"/>
    <x v="0"/>
    <n v="1"/>
    <n v="0"/>
    <n v="0"/>
    <n v="1"/>
    <n v="0"/>
    <n v="0"/>
    <n v="0"/>
    <n v="0"/>
    <n v="0"/>
  </r>
  <r>
    <x v="62"/>
    <s v="Mobility solutions"/>
    <m/>
    <x v="0"/>
    <x v="1"/>
    <n v="0"/>
    <x v="0"/>
    <n v="0"/>
    <n v="0"/>
    <n v="0"/>
    <n v="0"/>
    <n v="0"/>
    <n v="0"/>
    <n v="0"/>
    <n v="0"/>
    <n v="0"/>
  </r>
  <r>
    <x v="63"/>
    <s v="Automotive prototypes, R&amp;D "/>
    <s v="Incumbent"/>
    <x v="1"/>
    <x v="0"/>
    <n v="0"/>
    <x v="0"/>
    <n v="0"/>
    <n v="0"/>
    <n v="0"/>
    <n v="0"/>
    <n v="0"/>
    <n v="0"/>
    <n v="0"/>
    <n v="0"/>
    <n v="0"/>
  </r>
  <r>
    <x v="64"/>
    <s v="Electric car sharing"/>
    <m/>
    <x v="1"/>
    <x v="1"/>
    <n v="0"/>
    <x v="0"/>
    <n v="0"/>
    <n v="0"/>
    <n v="0"/>
    <n v="0"/>
    <n v="0"/>
    <n v="0"/>
    <n v="0"/>
    <n v="1"/>
    <n v="0"/>
  </r>
  <r>
    <x v="65"/>
    <s v="Electricity storage solutions, transpo &amp; logistic communication"/>
    <s v="Incumbent"/>
    <x v="1"/>
    <x v="1"/>
    <n v="0"/>
    <x v="1"/>
    <n v="0"/>
    <n v="0"/>
    <n v="0"/>
    <n v="0"/>
    <n v="0"/>
    <n v="0"/>
    <n v="0"/>
    <n v="0"/>
    <n v="0"/>
  </r>
  <r>
    <x v="66"/>
    <s v="CPO"/>
    <m/>
    <x v="1"/>
    <x v="1"/>
    <n v="0"/>
    <x v="0"/>
    <n v="1"/>
    <n v="0"/>
    <n v="0"/>
    <n v="1"/>
    <n v="0"/>
    <n v="0"/>
    <n v="0"/>
    <n v="0"/>
    <n v="0"/>
  </r>
  <r>
    <x v="67"/>
    <s v="EV car sharing"/>
    <m/>
    <x v="1"/>
    <x v="1"/>
    <n v="0"/>
    <x v="0"/>
    <n v="0"/>
    <n v="0"/>
    <n v="0"/>
    <n v="0"/>
    <n v="0"/>
    <n v="0"/>
    <n v="0"/>
    <n v="1"/>
    <n v="0"/>
  </r>
  <r>
    <x v="68"/>
    <s v="Energy plant manufacturer"/>
    <m/>
    <x v="1"/>
    <x v="1"/>
    <n v="0"/>
    <x v="0"/>
    <n v="0"/>
    <n v="0"/>
    <n v="0"/>
    <n v="0"/>
    <n v="0"/>
    <n v="0"/>
    <n v="0"/>
    <n v="1"/>
    <n v="0"/>
  </r>
  <r>
    <x v="68"/>
    <s v="some CPO features; Network of Hotel, Rest… that have char stat to give them visibility and provide discounts to users"/>
    <m/>
    <x v="1"/>
    <x v="1"/>
    <n v="0"/>
    <x v="0"/>
    <n v="1"/>
    <n v="0"/>
    <n v="0"/>
    <n v="1"/>
    <n v="0"/>
    <n v="0"/>
    <n v="0"/>
    <n v="0"/>
    <n v="0"/>
  </r>
  <r>
    <x v="69"/>
    <s v="EV car sharing"/>
    <m/>
    <x v="1"/>
    <x v="1"/>
    <n v="0"/>
    <x v="0"/>
    <n v="0"/>
    <n v="0"/>
    <n v="0"/>
    <n v="0"/>
    <n v="0"/>
    <n v="0"/>
    <n v="0"/>
    <n v="1"/>
    <n v="0"/>
  </r>
  <r>
    <x v="70"/>
    <s v="Automotive and energy"/>
    <m/>
    <x v="1"/>
    <x v="1"/>
    <n v="0"/>
    <x v="0"/>
    <n v="0"/>
    <n v="0"/>
    <n v="0"/>
    <n v="0"/>
    <n v="0"/>
    <n v="0"/>
    <n v="1"/>
    <n v="0"/>
    <n v="0"/>
  </r>
  <r>
    <x v="71"/>
    <s v="CPO; some EMSP but not the core"/>
    <m/>
    <x v="1"/>
    <x v="1"/>
    <n v="0"/>
    <x v="0"/>
    <n v="0"/>
    <n v="0"/>
    <n v="0"/>
    <n v="1"/>
    <n v="1"/>
    <n v="0"/>
    <n v="0"/>
    <n v="0"/>
    <n v="0"/>
  </r>
  <r>
    <x v="72"/>
    <s v="EV batteries"/>
    <s v="Incumbent"/>
    <x v="1"/>
    <x v="1"/>
    <n v="0"/>
    <x v="1"/>
    <n v="0"/>
    <n v="0"/>
    <n v="0"/>
    <n v="0"/>
    <n v="0"/>
    <n v="0"/>
    <n v="0"/>
    <n v="0"/>
    <n v="0"/>
  </r>
  <r>
    <x v="73"/>
    <s v="Electric appliances"/>
    <s v="Incumbent"/>
    <x v="1"/>
    <x v="1"/>
    <n v="0"/>
    <x v="1"/>
    <n v="0"/>
    <n v="0"/>
    <n v="0"/>
    <n v="0"/>
    <n v="0"/>
    <n v="0"/>
    <n v="0"/>
    <n v="0"/>
    <n v="0"/>
  </r>
  <r>
    <x v="74"/>
    <s v="EV batteries"/>
    <s v="New Entrant start-up"/>
    <x v="1"/>
    <x v="1"/>
    <n v="0"/>
    <x v="1"/>
    <n v="0"/>
    <n v="0"/>
    <n v="0"/>
    <n v="0"/>
    <n v="0"/>
    <n v="0"/>
    <n v="0"/>
    <n v="0"/>
    <n v="0"/>
  </r>
  <r>
    <x v="75"/>
    <s v="Electric appliances"/>
    <s v="Incumbent"/>
    <x v="1"/>
    <x v="1"/>
    <n v="0"/>
    <x v="1"/>
    <n v="0"/>
    <n v="0"/>
    <n v="0"/>
    <n v="0"/>
    <n v="0"/>
    <n v="0"/>
    <n v="0"/>
    <n v="0"/>
    <n v="0"/>
  </r>
  <r>
    <x v="76"/>
    <s v="EV batteries"/>
    <s v="New Entrant start-up"/>
    <x v="1"/>
    <x v="1"/>
    <n v="0"/>
    <x v="1"/>
    <n v="0"/>
    <n v="0"/>
    <n v="0"/>
    <n v="0"/>
    <n v="0"/>
    <n v="0"/>
    <n v="0"/>
    <n v="0"/>
    <n v="1"/>
  </r>
  <r>
    <x v="77"/>
    <s v="Electric appliances"/>
    <s v="Incumbent"/>
    <x v="1"/>
    <x v="1"/>
    <n v="0"/>
    <x v="1"/>
    <n v="0"/>
    <n v="0"/>
    <n v="0"/>
    <n v="0"/>
    <n v="0"/>
    <n v="0"/>
    <n v="0"/>
    <n v="1"/>
    <n v="0"/>
  </r>
  <r>
    <x v="78"/>
    <s v="Electric appliances"/>
    <s v="Incumbent"/>
    <x v="1"/>
    <x v="1"/>
    <n v="0"/>
    <x v="1"/>
    <n v="0"/>
    <n v="0"/>
    <n v="0"/>
    <n v="0"/>
    <n v="0"/>
    <n v="0"/>
    <n v="0"/>
    <n v="0"/>
    <n v="0"/>
  </r>
  <r>
    <x v="79"/>
    <s v="Automotive"/>
    <s v="Incumbent"/>
    <x v="1"/>
    <x v="0"/>
    <n v="0"/>
    <x v="1"/>
    <n v="0"/>
    <n v="0"/>
    <n v="0"/>
    <n v="0"/>
    <n v="0"/>
    <n v="0"/>
    <n v="0"/>
    <n v="0"/>
    <n v="0"/>
  </r>
  <r>
    <x v="80"/>
    <s v="Public transportation company"/>
    <m/>
    <x v="1"/>
    <x v="1"/>
    <n v="0"/>
    <x v="0"/>
    <n v="0"/>
    <n v="0"/>
    <n v="0"/>
    <n v="0"/>
    <n v="0"/>
    <n v="0"/>
    <n v="0"/>
    <n v="1"/>
    <n v="0"/>
  </r>
  <r>
    <x v="81"/>
    <s v="EV charging service"/>
    <m/>
    <x v="1"/>
    <x v="1"/>
    <n v="0"/>
    <x v="0"/>
    <n v="0"/>
    <n v="0"/>
    <n v="0"/>
    <n v="0"/>
    <n v="0"/>
    <n v="0"/>
    <n v="0"/>
    <n v="1"/>
    <n v="0"/>
  </r>
  <r>
    <x v="82"/>
    <s v="Electrical equipements"/>
    <m/>
    <x v="0"/>
    <x v="1"/>
    <n v="0"/>
    <x v="0"/>
    <n v="0"/>
    <n v="0"/>
    <n v="0"/>
    <n v="0"/>
    <n v="0"/>
    <n v="0"/>
    <n v="0"/>
    <n v="0"/>
    <n v="0"/>
  </r>
  <r>
    <x v="83"/>
    <s v="Electrical equipements"/>
    <m/>
    <x v="0"/>
    <x v="1"/>
    <n v="0"/>
    <x v="0"/>
    <n v="0"/>
    <n v="0"/>
    <n v="0"/>
    <n v="0"/>
    <n v="0"/>
    <n v="0"/>
    <n v="0"/>
    <n v="0"/>
    <n v="0"/>
  </r>
  <r>
    <x v="84"/>
    <s v="Electrical equipements"/>
    <m/>
    <x v="0"/>
    <x v="1"/>
    <n v="0"/>
    <x v="0"/>
    <n v="0"/>
    <n v="0"/>
    <n v="0"/>
    <n v="1"/>
    <n v="0"/>
    <n v="0"/>
    <n v="0"/>
    <n v="0"/>
    <n v="0"/>
  </r>
  <r>
    <x v="85"/>
    <s v="Energy audit"/>
    <m/>
    <x v="1"/>
    <x v="1"/>
    <n v="0"/>
    <x v="0"/>
    <n v="0"/>
    <n v="0"/>
    <n v="0"/>
    <n v="0"/>
    <n v="0"/>
    <n v="1"/>
    <n v="0"/>
    <n v="0"/>
    <n v="0"/>
  </r>
  <r>
    <x v="86"/>
    <s v="Automotive"/>
    <s v="Incumbent"/>
    <x v="0"/>
    <x v="0"/>
    <n v="0"/>
    <x v="1"/>
    <n v="0"/>
    <n v="0"/>
    <n v="0"/>
    <n v="0"/>
    <n v="0"/>
    <n v="0"/>
    <n v="0"/>
    <n v="0"/>
    <n v="1"/>
  </r>
  <r>
    <x v="87"/>
    <s v="Automotive"/>
    <s v="Incumbent"/>
    <x v="1"/>
    <x v="0"/>
    <n v="0"/>
    <x v="0"/>
    <n v="0"/>
    <n v="0"/>
    <n v="0"/>
    <n v="0"/>
    <n v="0"/>
    <n v="0"/>
    <n v="0"/>
    <n v="0"/>
    <n v="0"/>
  </r>
  <r>
    <x v="88"/>
    <s v="Automotive"/>
    <s v="Incumbent"/>
    <x v="1"/>
    <x v="0"/>
    <n v="0"/>
    <x v="0"/>
    <n v="0"/>
    <n v="0"/>
    <n v="0"/>
    <n v="0"/>
    <n v="0"/>
    <n v="0"/>
    <n v="0"/>
    <n v="0"/>
    <n v="0"/>
  </r>
  <r>
    <x v="89"/>
    <s v="Electrical equipements"/>
    <m/>
    <x v="0"/>
    <x v="1"/>
    <n v="0"/>
    <x v="0"/>
    <n v="0"/>
    <n v="0"/>
    <n v="0"/>
    <n v="1"/>
    <n v="0"/>
    <n v="0"/>
    <n v="0"/>
    <n v="0"/>
    <n v="0"/>
  </r>
  <r>
    <x v="90"/>
    <s v="Automotive"/>
    <s v="Incumbent"/>
    <x v="1"/>
    <x v="0"/>
    <n v="0"/>
    <x v="0"/>
    <n v="0"/>
    <n v="0"/>
    <n v="0"/>
    <n v="0"/>
    <n v="0"/>
    <n v="0"/>
    <n v="0"/>
    <n v="1"/>
    <n v="0"/>
  </r>
  <r>
    <x v="91"/>
    <s v="Automotive"/>
    <s v="Incumbent"/>
    <x v="1"/>
    <x v="0"/>
    <n v="0"/>
    <x v="0"/>
    <n v="0"/>
    <n v="0"/>
    <n v="0"/>
    <n v="0"/>
    <n v="0"/>
    <n v="0"/>
    <n v="0"/>
    <n v="0"/>
    <n v="0"/>
  </r>
  <r>
    <x v="92"/>
    <s v="Automotive"/>
    <s v="Incumbent"/>
    <x v="1"/>
    <x v="0"/>
    <n v="0"/>
    <x v="0"/>
    <n v="0"/>
    <n v="0"/>
    <n v="0"/>
    <n v="0"/>
    <n v="0"/>
    <n v="0"/>
    <n v="0"/>
    <n v="0"/>
    <n v="0"/>
  </r>
  <r>
    <x v="93"/>
    <s v="Waste management"/>
    <m/>
    <x v="1"/>
    <x v="1"/>
    <n v="0"/>
    <x v="0"/>
    <n v="0"/>
    <n v="0"/>
    <n v="0"/>
    <n v="0"/>
    <n v="0"/>
    <n v="0"/>
    <n v="0"/>
    <n v="0"/>
    <n v="1"/>
  </r>
  <r>
    <x v="94"/>
    <s v="Waste management, Energy &amp; transportation"/>
    <m/>
    <x v="1"/>
    <x v="1"/>
    <n v="0"/>
    <x v="0"/>
    <n v="0"/>
    <n v="0"/>
    <n v="0"/>
    <n v="0"/>
    <n v="0"/>
    <n v="0"/>
    <n v="0"/>
    <n v="0"/>
    <n v="1"/>
  </r>
  <r>
    <x v="95"/>
    <s v="EV batteries recycling"/>
    <m/>
    <x v="1"/>
    <x v="1"/>
    <n v="0"/>
    <x v="0"/>
    <n v="0"/>
    <n v="0"/>
    <n v="0"/>
    <n v="0"/>
    <n v="0"/>
    <n v="0"/>
    <n v="0"/>
    <n v="0"/>
    <n v="1"/>
  </r>
  <r>
    <x v="96"/>
    <s v="Automotive"/>
    <s v="New Entrant start-up"/>
    <x v="1"/>
    <x v="0"/>
    <n v="0"/>
    <x v="0"/>
    <n v="0"/>
    <n v="0"/>
    <n v="0"/>
    <n v="0"/>
    <n v="0"/>
    <n v="0"/>
    <n v="0"/>
    <n v="1"/>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9216538-3CF5-486E-B7F4-1664BAA4D2F7}" name="PivotTable1" cacheId="0" applyNumberFormats="0" applyBorderFormats="0" applyFontFormats="0" applyPatternFormats="0" applyAlignmentFormats="0" applyWidthHeightFormats="1" dataCaption="Values" updatedVersion="6" minRefreshableVersion="3" useAutoFormatting="1" itemPrintTitles="1" createdVersion="6" indent="0" compact="0" outline="1" outlineData="1" compactData="0" multipleFieldFilters="0">
  <location ref="A3:G21" firstHeaderRow="0" firstDataRow="1" firstDataCol="4"/>
  <pivotFields count="16">
    <pivotField axis="axisRow" compact="0" subtotalTop="0" showAll="0">
      <items count="104">
        <item x="95"/>
        <item x="69"/>
        <item x="27"/>
        <item x="5"/>
        <item x="72"/>
        <item x="8"/>
        <item x="37"/>
        <item x="55"/>
        <item x="52"/>
        <item x="83"/>
        <item x="64"/>
        <item x="0"/>
        <item x="65"/>
        <item x="62"/>
        <item x="11"/>
        <item x="79"/>
        <item x="80"/>
        <item x="74"/>
        <item x="63"/>
        <item x="15"/>
        <item x="93"/>
        <item x="86"/>
        <item x="7"/>
        <item m="1" x="99"/>
        <item x="59"/>
        <item x="39"/>
        <item x="46"/>
        <item x="35"/>
        <item x="42"/>
        <item m="1" x="97"/>
        <item x="29"/>
        <item x="6"/>
        <item x="81"/>
        <item x="24"/>
        <item x="58"/>
        <item x="40"/>
        <item x="17"/>
        <item x="22"/>
        <item x="44"/>
        <item x="32"/>
        <item x="26"/>
        <item x="61"/>
        <item m="1" x="98"/>
        <item x="82"/>
        <item x="19"/>
        <item x="87"/>
        <item x="38"/>
        <item x="13"/>
        <item x="23"/>
        <item x="12"/>
        <item m="1" x="100"/>
        <item x="36"/>
        <item x="34"/>
        <item x="28"/>
        <item x="90"/>
        <item x="70"/>
        <item x="71"/>
        <item x="33"/>
        <item x="43"/>
        <item x="14"/>
        <item x="54"/>
        <item x="56"/>
        <item x="73"/>
        <item x="3"/>
        <item x="78"/>
        <item x="96"/>
        <item x="53"/>
        <item x="76"/>
        <item x="47"/>
        <item x="48"/>
        <item x="77"/>
        <item x="25"/>
        <item x="1"/>
        <item x="68"/>
        <item x="92"/>
        <item x="18"/>
        <item x="49"/>
        <item m="1" x="102"/>
        <item x="21"/>
        <item x="31"/>
        <item x="16"/>
        <item x="75"/>
        <item x="4"/>
        <item x="89"/>
        <item x="10"/>
        <item x="67"/>
        <item x="57"/>
        <item x="50"/>
        <item x="84"/>
        <item x="30"/>
        <item x="66"/>
        <item m="1" x="101"/>
        <item x="41"/>
        <item x="9"/>
        <item x="45"/>
        <item x="94"/>
        <item x="88"/>
        <item x="2"/>
        <item x="20"/>
        <item x="85"/>
        <item x="51"/>
        <item x="60"/>
        <item x="91"/>
        <item t="default"/>
      </items>
    </pivotField>
    <pivotField compact="0" subtotalTop="0" showAll="0"/>
    <pivotField compact="0" subtotalTop="0" showAll="0"/>
    <pivotField axis="axisRow" compact="0" subtotalTop="0" showAll="0">
      <items count="3">
        <item sd="0" x="1"/>
        <item x="0"/>
        <item t="default"/>
      </items>
    </pivotField>
    <pivotField axis="axisRow" dataField="1" compact="0" subtotalTop="0" showAll="0">
      <items count="3">
        <item sd="0" x="1"/>
        <item x="0"/>
        <item t="default"/>
      </items>
    </pivotField>
    <pivotField compact="0" subtotalTop="0" showAll="0"/>
    <pivotField axis="axisRow" compact="0" subtotalTop="0" showAll="0">
      <items count="3">
        <item x="0"/>
        <item x="1"/>
        <item t="default"/>
      </items>
    </pivotField>
    <pivotField compact="0" subtotalTop="0" showAll="0"/>
    <pivotField compact="0" subtotalTop="0" showAll="0"/>
    <pivotField compact="0" subtotalTop="0" showAll="0"/>
    <pivotField compact="0" subtotalTop="0" showAll="0"/>
    <pivotField compact="0" subtotalTop="0" showAll="0"/>
    <pivotField compact="0" subtotalTop="0" showAll="0"/>
    <pivotField compact="0" subtotalTop="0" showAll="0"/>
    <pivotField dataField="1" compact="0" subtotalTop="0" showAll="0"/>
    <pivotField dataField="1" compact="0" subtotalTop="0" showAll="0"/>
  </pivotFields>
  <rowFields count="4">
    <field x="4"/>
    <field x="6"/>
    <field x="3"/>
    <field x="0"/>
  </rowFields>
  <rowItems count="18">
    <i>
      <x/>
    </i>
    <i>
      <x v="1"/>
    </i>
    <i r="1">
      <x/>
    </i>
    <i r="2">
      <x/>
    </i>
    <i r="2">
      <x v="1"/>
    </i>
    <i r="3">
      <x v="11"/>
    </i>
    <i t="default" r="2">
      <x v="1"/>
    </i>
    <i t="default" r="1">
      <x/>
    </i>
    <i r="1">
      <x v="1"/>
    </i>
    <i r="2">
      <x/>
    </i>
    <i r="2">
      <x v="1"/>
    </i>
    <i r="3">
      <x v="21"/>
    </i>
    <i r="3">
      <x v="66"/>
    </i>
    <i r="3">
      <x v="93"/>
    </i>
    <i t="default" r="2">
      <x v="1"/>
    </i>
    <i t="default" r="1">
      <x v="1"/>
    </i>
    <i t="default">
      <x v="1"/>
    </i>
    <i t="grand">
      <x/>
    </i>
  </rowItems>
  <colFields count="1">
    <field x="-2"/>
  </colFields>
  <colItems count="3">
    <i>
      <x/>
    </i>
    <i i="1">
      <x v="1"/>
    </i>
    <i i="2">
      <x v="2"/>
    </i>
  </colItems>
  <dataFields count="3">
    <dataField name="Sum of EV manufacturer" fld="4" baseField="0" baseItem="0"/>
    <dataField name="Sum of After market services" fld="14" baseField="0" baseItem="0"/>
    <dataField name="Sum of Battery recycling/reuse" fld="1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H114"/>
  <sheetViews>
    <sheetView tabSelected="1" zoomScale="58" zoomScaleNormal="70" workbookViewId="0">
      <pane xSplit="2" ySplit="7" topLeftCell="C85" activePane="bottomRight" state="frozen"/>
      <selection pane="topRight" activeCell="C1" sqref="C1"/>
      <selection pane="bottomLeft" activeCell="A7" sqref="A7"/>
      <selection pane="bottomRight" activeCell="G3" sqref="G3"/>
    </sheetView>
  </sheetViews>
  <sheetFormatPr defaultColWidth="14.08984375" defaultRowHeight="14.5" outlineLevelCol="1" x14ac:dyDescent="0.35"/>
  <cols>
    <col min="1" max="1" width="13.6328125" style="49" customWidth="1"/>
    <col min="2" max="2" width="36.81640625" style="10" customWidth="1"/>
    <col min="3" max="3" width="24.7265625" style="43" customWidth="1"/>
    <col min="4" max="4" width="27.54296875" style="43" bestFit="1" customWidth="1"/>
    <col min="5" max="5" width="27.54296875" style="43" customWidth="1"/>
    <col min="6" max="6" width="23.81640625" style="43" customWidth="1"/>
    <col min="7" max="7" width="74.26953125" style="43" customWidth="1"/>
    <col min="8" max="8" width="15.54296875" style="4" bestFit="1" customWidth="1"/>
    <col min="9" max="9" width="20.1796875" style="4" bestFit="1" customWidth="1"/>
    <col min="10" max="10" width="18.26953125" style="4" bestFit="1" customWidth="1"/>
    <col min="11" max="11" width="19.36328125" style="4" bestFit="1" customWidth="1"/>
    <col min="12" max="12" width="26.1796875" style="4" bestFit="1" customWidth="1"/>
    <col min="13" max="16" width="17.54296875" style="4" customWidth="1"/>
    <col min="17" max="17" width="14.08984375" style="4"/>
    <col min="18" max="19" width="14.08984375" style="4" hidden="1" customWidth="1" outlineLevel="1"/>
    <col min="20" max="20" width="14.08984375" style="4" collapsed="1"/>
    <col min="21" max="22" width="14.08984375" style="4"/>
    <col min="23" max="23" width="20.08984375" style="4" bestFit="1" customWidth="1"/>
    <col min="24" max="24" width="22.90625" style="4" bestFit="1" customWidth="1"/>
    <col min="25" max="28" width="14.08984375" style="4"/>
    <col min="29" max="29" width="12.26953125" style="4" bestFit="1" customWidth="1"/>
    <col min="30" max="30" width="14" style="4" bestFit="1" customWidth="1"/>
    <col min="31" max="31" width="19.26953125" style="4" bestFit="1" customWidth="1"/>
    <col min="32" max="32" width="26.1796875" style="4" bestFit="1" customWidth="1"/>
    <col min="33" max="33" width="16.1796875" style="4" bestFit="1" customWidth="1"/>
    <col min="34" max="34" width="17.1796875" style="4" bestFit="1" customWidth="1"/>
    <col min="35" max="35" width="28.6328125" style="4" bestFit="1" customWidth="1"/>
    <col min="36" max="36" width="14.81640625" style="4" bestFit="1" customWidth="1"/>
    <col min="37" max="37" width="13.54296875" style="4" bestFit="1" customWidth="1"/>
    <col min="38" max="38" width="22.36328125" style="4" customWidth="1"/>
    <col min="39" max="39" width="18.08984375" style="4" bestFit="1" customWidth="1"/>
    <col min="40" max="40" width="24.453125" style="4" bestFit="1" customWidth="1"/>
    <col min="41" max="41" width="14" style="4" bestFit="1" customWidth="1"/>
    <col min="42" max="42" width="25.36328125" style="4" bestFit="1" customWidth="1"/>
    <col min="43" max="43" width="38.7265625" style="4" bestFit="1" customWidth="1"/>
    <col min="44" max="46" width="17.08984375" style="4" bestFit="1" customWidth="1"/>
    <col min="47" max="47" width="13.90625" style="4" bestFit="1" customWidth="1"/>
    <col min="48" max="48" width="13.6328125" style="4" bestFit="1" customWidth="1"/>
    <col min="49" max="49" width="17.08984375" style="4" bestFit="1" customWidth="1"/>
    <col min="50" max="50" width="16.6328125" style="4" bestFit="1" customWidth="1"/>
    <col min="51" max="51" width="13.90625" style="4" bestFit="1" customWidth="1"/>
    <col min="52" max="52" width="11.453125" style="4" bestFit="1" customWidth="1"/>
    <col min="53" max="55" width="15.08984375" style="4" customWidth="1"/>
    <col min="56" max="56" width="15.7265625" style="4" bestFit="1" customWidth="1"/>
    <col min="57" max="57" width="14.08984375" style="4"/>
    <col min="58" max="60" width="19.36328125" style="4" customWidth="1"/>
    <col min="61" max="62" width="14.08984375" style="4"/>
    <col min="63" max="63" width="14.36328125" style="4" bestFit="1" customWidth="1"/>
    <col min="64" max="65" width="13.7265625" style="4" customWidth="1"/>
    <col min="66" max="72" width="14.08984375" style="4"/>
    <col min="73" max="73" width="21.08984375" style="4" bestFit="1" customWidth="1"/>
    <col min="74" max="79" width="14.08984375" style="4"/>
    <col min="80" max="16384" width="14.08984375" style="73"/>
  </cols>
  <sheetData>
    <row r="1" spans="1:112" s="4" customFormat="1" x14ac:dyDescent="0.35">
      <c r="A1" s="49"/>
      <c r="B1" s="10"/>
      <c r="C1" s="41" t="s">
        <v>13</v>
      </c>
      <c r="D1" s="41"/>
      <c r="E1" s="41"/>
      <c r="F1" s="41"/>
      <c r="G1" s="3"/>
      <c r="H1" s="3"/>
      <c r="I1" s="3"/>
      <c r="J1" s="3"/>
      <c r="K1" s="3"/>
      <c r="L1" s="3"/>
      <c r="M1" s="3"/>
      <c r="N1" s="3"/>
      <c r="O1" s="3"/>
      <c r="P1" s="3"/>
      <c r="W1" s="3"/>
      <c r="X1" s="3"/>
    </row>
    <row r="2" spans="1:112" s="2" customFormat="1" x14ac:dyDescent="0.35">
      <c r="A2" s="49"/>
      <c r="C2" s="5" t="s">
        <v>10</v>
      </c>
      <c r="D2" s="6" t="s">
        <v>11</v>
      </c>
      <c r="E2" s="7" t="s">
        <v>14</v>
      </c>
      <c r="F2" s="8" t="s">
        <v>12</v>
      </c>
      <c r="G2" s="17" t="s">
        <v>361</v>
      </c>
      <c r="W2" s="1"/>
      <c r="X2" s="1"/>
      <c r="BC2" s="4"/>
    </row>
    <row r="3" spans="1:112" s="2" customFormat="1" x14ac:dyDescent="0.35">
      <c r="A3" s="49"/>
      <c r="B3" s="10"/>
      <c r="F3" s="1"/>
      <c r="W3" s="1"/>
      <c r="X3" s="1"/>
      <c r="BC3" s="4"/>
    </row>
    <row r="4" spans="1:112" s="2" customFormat="1" x14ac:dyDescent="0.35">
      <c r="A4" s="49"/>
      <c r="B4" s="10"/>
      <c r="C4" s="37"/>
      <c r="F4" s="1"/>
      <c r="H4" s="1"/>
      <c r="I4" s="1"/>
      <c r="J4" s="1"/>
      <c r="K4" s="1"/>
      <c r="L4" s="1"/>
      <c r="M4" s="1"/>
      <c r="N4" s="1"/>
      <c r="O4" s="1"/>
      <c r="P4" s="1"/>
      <c r="W4" s="1"/>
      <c r="X4" s="1"/>
      <c r="BC4" s="4"/>
    </row>
    <row r="5" spans="1:112" s="2" customFormat="1" x14ac:dyDescent="0.35">
      <c r="A5" s="49"/>
      <c r="B5" s="10"/>
      <c r="C5" s="37"/>
      <c r="F5" s="1"/>
      <c r="G5" s="17"/>
      <c r="H5" s="1"/>
      <c r="I5" s="1"/>
      <c r="J5" s="1"/>
      <c r="K5" s="1"/>
      <c r="L5" s="1"/>
      <c r="M5" s="1"/>
      <c r="N5" s="1"/>
      <c r="O5" s="1"/>
      <c r="P5" s="1"/>
      <c r="V5" s="1"/>
      <c r="W5" s="1"/>
      <c r="X5" s="1"/>
      <c r="BC5" s="4"/>
    </row>
    <row r="6" spans="1:112" s="92" customFormat="1" x14ac:dyDescent="0.35">
      <c r="A6" s="49"/>
      <c r="B6" s="10"/>
      <c r="C6" s="43"/>
      <c r="D6" s="43"/>
      <c r="E6" s="43"/>
      <c r="F6" s="43"/>
      <c r="G6" s="43"/>
      <c r="H6" s="97" t="s">
        <v>185</v>
      </c>
      <c r="I6" s="98"/>
      <c r="J6" s="98"/>
      <c r="K6" s="98"/>
      <c r="L6" s="98"/>
      <c r="M6" s="98"/>
      <c r="N6" s="98"/>
      <c r="O6" s="98"/>
      <c r="P6" s="99"/>
      <c r="Q6" s="1"/>
      <c r="R6" s="1"/>
      <c r="S6" s="1"/>
      <c r="T6" s="1"/>
      <c r="U6" s="1"/>
      <c r="V6" s="1"/>
      <c r="W6" s="1"/>
      <c r="X6" s="1"/>
      <c r="Y6" s="2"/>
      <c r="Z6" s="2"/>
      <c r="AA6" s="2"/>
      <c r="AB6" s="2"/>
      <c r="AC6" s="94" t="s">
        <v>64</v>
      </c>
      <c r="AD6" s="95"/>
      <c r="AE6" s="95"/>
      <c r="AF6" s="95"/>
      <c r="AG6" s="95"/>
      <c r="AH6" s="95"/>
      <c r="AI6" s="95"/>
      <c r="AJ6" s="96"/>
      <c r="AK6" s="94" t="s">
        <v>186</v>
      </c>
      <c r="AL6" s="95"/>
      <c r="AM6" s="95"/>
      <c r="AN6" s="95"/>
      <c r="AO6" s="95"/>
      <c r="AP6" s="95"/>
      <c r="AQ6" s="95"/>
      <c r="AR6" s="95"/>
      <c r="AS6" s="95"/>
      <c r="AT6" s="95"/>
      <c r="AU6" s="95"/>
      <c r="AV6" s="95"/>
      <c r="AW6" s="28"/>
      <c r="AX6" s="32"/>
      <c r="AY6" s="32"/>
      <c r="AZ6" s="32"/>
      <c r="BA6" s="32"/>
      <c r="BB6" s="33"/>
      <c r="BC6" s="31"/>
      <c r="BD6" s="17"/>
      <c r="BE6" s="2"/>
      <c r="BF6" s="2"/>
      <c r="BG6" s="2"/>
      <c r="BH6" s="2"/>
      <c r="BI6" s="100" t="s">
        <v>326</v>
      </c>
      <c r="BJ6" s="101"/>
      <c r="BK6" s="2"/>
      <c r="BL6" s="2"/>
      <c r="BM6" s="2"/>
      <c r="BN6" s="2"/>
      <c r="BO6" s="2"/>
      <c r="BP6" s="2"/>
      <c r="BQ6" s="2"/>
      <c r="BR6" s="2"/>
      <c r="BS6" s="2"/>
      <c r="BT6" s="2"/>
      <c r="BU6" s="2"/>
      <c r="BV6" s="2"/>
      <c r="BW6" s="2"/>
      <c r="BX6" s="2"/>
      <c r="BY6" s="2"/>
      <c r="BZ6" s="2"/>
      <c r="CA6"/>
      <c r="CB6"/>
      <c r="CC6"/>
      <c r="CD6"/>
    </row>
    <row r="7" spans="1:112" s="84" customFormat="1" ht="46.5" customHeight="1" x14ac:dyDescent="0.35">
      <c r="A7" s="12" t="s">
        <v>181</v>
      </c>
      <c r="B7" s="11" t="s">
        <v>180</v>
      </c>
      <c r="C7" s="42" t="s">
        <v>167</v>
      </c>
      <c r="D7" s="42" t="s">
        <v>170</v>
      </c>
      <c r="E7" s="42" t="s">
        <v>168</v>
      </c>
      <c r="F7" s="42" t="s">
        <v>169</v>
      </c>
      <c r="G7" s="42" t="s">
        <v>179</v>
      </c>
      <c r="H7" s="50" t="s">
        <v>34</v>
      </c>
      <c r="I7" s="9" t="s">
        <v>32</v>
      </c>
      <c r="J7" s="9" t="s">
        <v>33</v>
      </c>
      <c r="K7" s="9" t="s">
        <v>187</v>
      </c>
      <c r="L7" s="9" t="s">
        <v>190</v>
      </c>
      <c r="M7" s="9" t="s">
        <v>191</v>
      </c>
      <c r="N7" s="9" t="s">
        <v>192</v>
      </c>
      <c r="O7" s="9" t="s">
        <v>194</v>
      </c>
      <c r="P7" s="51" t="s">
        <v>193</v>
      </c>
      <c r="Q7" s="9" t="s">
        <v>0</v>
      </c>
      <c r="R7" s="18" t="s">
        <v>15</v>
      </c>
      <c r="S7" s="18" t="s">
        <v>16</v>
      </c>
      <c r="T7" s="9" t="s">
        <v>130</v>
      </c>
      <c r="U7" s="9" t="s">
        <v>18</v>
      </c>
      <c r="V7" s="9" t="s">
        <v>125</v>
      </c>
      <c r="W7" s="16" t="s">
        <v>122</v>
      </c>
      <c r="X7" s="16" t="s">
        <v>123</v>
      </c>
      <c r="Y7" s="14" t="s">
        <v>17</v>
      </c>
      <c r="Z7" s="14" t="s">
        <v>50</v>
      </c>
      <c r="AA7" s="36" t="s">
        <v>40</v>
      </c>
      <c r="AB7" s="14" t="s">
        <v>62</v>
      </c>
      <c r="AC7" s="23" t="s">
        <v>51</v>
      </c>
      <c r="AD7" s="24" t="s">
        <v>52</v>
      </c>
      <c r="AE7" s="24" t="s">
        <v>188</v>
      </c>
      <c r="AF7" s="24" t="s">
        <v>189</v>
      </c>
      <c r="AG7" s="24" t="s">
        <v>53</v>
      </c>
      <c r="AH7" s="24" t="s">
        <v>58</v>
      </c>
      <c r="AI7" s="24" t="s">
        <v>57</v>
      </c>
      <c r="AJ7" s="25" t="s">
        <v>63</v>
      </c>
      <c r="AK7" s="23" t="s">
        <v>59</v>
      </c>
      <c r="AL7" s="24" t="s">
        <v>54</v>
      </c>
      <c r="AM7" s="24" t="s">
        <v>69</v>
      </c>
      <c r="AN7" s="35" t="s">
        <v>104</v>
      </c>
      <c r="AO7" s="24" t="s">
        <v>95</v>
      </c>
      <c r="AP7" s="24" t="s">
        <v>55</v>
      </c>
      <c r="AQ7" s="24" t="s">
        <v>56</v>
      </c>
      <c r="AR7" s="24" t="s">
        <v>60</v>
      </c>
      <c r="AS7" s="24" t="s">
        <v>89</v>
      </c>
      <c r="AT7" s="24" t="s">
        <v>101</v>
      </c>
      <c r="AU7" s="24" t="s">
        <v>61</v>
      </c>
      <c r="AV7" s="24" t="s">
        <v>68</v>
      </c>
      <c r="AW7" s="22" t="s">
        <v>71</v>
      </c>
      <c r="AX7" s="13" t="s">
        <v>65</v>
      </c>
      <c r="AY7" s="13" t="s">
        <v>66</v>
      </c>
      <c r="AZ7" s="13" t="s">
        <v>67</v>
      </c>
      <c r="BA7" s="22" t="s">
        <v>73</v>
      </c>
      <c r="BB7" s="34" t="s">
        <v>142</v>
      </c>
      <c r="BC7" s="22" t="s">
        <v>145</v>
      </c>
      <c r="BD7" s="22" t="s">
        <v>146</v>
      </c>
      <c r="BE7" s="13" t="s">
        <v>84</v>
      </c>
      <c r="BF7" s="13" t="s">
        <v>28</v>
      </c>
      <c r="BG7" s="13" t="s">
        <v>31</v>
      </c>
      <c r="BH7" s="13" t="s">
        <v>29</v>
      </c>
      <c r="BI7" s="74" t="s">
        <v>23</v>
      </c>
      <c r="BJ7" s="34" t="s">
        <v>243</v>
      </c>
      <c r="BK7" s="13" t="s">
        <v>20</v>
      </c>
      <c r="BL7" s="13" t="s">
        <v>30</v>
      </c>
      <c r="BM7" s="13" t="s">
        <v>153</v>
      </c>
      <c r="BN7" s="13" t="s">
        <v>19</v>
      </c>
      <c r="BO7" s="13" t="s">
        <v>21</v>
      </c>
      <c r="BP7" s="13" t="s">
        <v>22</v>
      </c>
      <c r="BQ7" s="13" t="s">
        <v>246</v>
      </c>
      <c r="BR7" s="22" t="s">
        <v>156</v>
      </c>
      <c r="BS7" s="38" t="s">
        <v>135</v>
      </c>
      <c r="BT7" s="15" t="s">
        <v>24</v>
      </c>
      <c r="BU7" s="15" t="s">
        <v>25</v>
      </c>
      <c r="BV7" s="15" t="s">
        <v>161</v>
      </c>
      <c r="BW7" s="15" t="s">
        <v>26</v>
      </c>
      <c r="BX7" s="12"/>
      <c r="BY7" s="12"/>
      <c r="BZ7" s="12"/>
      <c r="CA7"/>
      <c r="CB7"/>
      <c r="CC7"/>
      <c r="CD7"/>
      <c r="DH7" s="83"/>
    </row>
    <row r="8" spans="1:112" x14ac:dyDescent="0.35">
      <c r="A8" s="57" t="s">
        <v>232</v>
      </c>
      <c r="B8" s="52" t="s">
        <v>1</v>
      </c>
      <c r="C8" s="44" t="s">
        <v>171</v>
      </c>
      <c r="D8" s="48" t="s">
        <v>202</v>
      </c>
      <c r="E8" s="48" t="s">
        <v>174</v>
      </c>
      <c r="F8" s="44" t="s">
        <v>172</v>
      </c>
      <c r="G8" s="48" t="s">
        <v>264</v>
      </c>
      <c r="H8" s="3" t="s">
        <v>6</v>
      </c>
      <c r="I8" s="3"/>
      <c r="J8" s="3"/>
      <c r="K8" s="3"/>
      <c r="L8" s="3"/>
      <c r="M8" s="3"/>
      <c r="N8" s="3"/>
      <c r="O8" s="3"/>
      <c r="P8" s="3"/>
      <c r="Q8" s="3" t="s">
        <v>6</v>
      </c>
      <c r="R8" s="3"/>
      <c r="S8" s="3"/>
      <c r="T8" s="3"/>
      <c r="U8" s="3"/>
      <c r="V8" s="3"/>
      <c r="W8" s="3"/>
      <c r="X8" s="3"/>
      <c r="AY8" s="26"/>
      <c r="BI8" s="31"/>
      <c r="BJ8" s="31"/>
      <c r="BR8" s="31"/>
      <c r="BS8" s="31"/>
      <c r="BT8" s="31"/>
      <c r="CA8"/>
      <c r="CB8"/>
      <c r="CC8"/>
      <c r="CD8"/>
      <c r="CF8" s="93"/>
    </row>
    <row r="9" spans="1:112" x14ac:dyDescent="0.35">
      <c r="A9" s="57"/>
      <c r="B9" s="52" t="s">
        <v>2</v>
      </c>
      <c r="C9" s="44" t="s">
        <v>171</v>
      </c>
      <c r="D9" s="44" t="s">
        <v>173</v>
      </c>
      <c r="E9" s="44" t="s">
        <v>175</v>
      </c>
      <c r="F9" s="44" t="s">
        <v>172</v>
      </c>
      <c r="G9" s="44" t="s">
        <v>209</v>
      </c>
      <c r="H9" s="3" t="s">
        <v>6</v>
      </c>
      <c r="I9" s="3"/>
      <c r="J9" s="3"/>
      <c r="K9" s="3"/>
      <c r="L9" s="3"/>
      <c r="M9" s="3"/>
      <c r="N9" s="3"/>
      <c r="O9" s="3"/>
      <c r="P9" s="3"/>
      <c r="Q9" s="3"/>
      <c r="R9" s="3"/>
      <c r="S9" s="3"/>
      <c r="T9" s="3"/>
      <c r="U9" s="3"/>
      <c r="V9" s="3"/>
      <c r="W9" s="3"/>
      <c r="X9" s="3"/>
      <c r="AY9" s="26"/>
      <c r="BI9" s="31"/>
      <c r="BJ9" s="31"/>
      <c r="BR9" s="31"/>
      <c r="BS9" s="31"/>
      <c r="BT9" s="31"/>
      <c r="CA9"/>
      <c r="CB9"/>
      <c r="CC9"/>
      <c r="CD9"/>
      <c r="CG9" s="93"/>
    </row>
    <row r="10" spans="1:112" x14ac:dyDescent="0.3">
      <c r="A10" s="57"/>
      <c r="B10" s="52" t="s">
        <v>3</v>
      </c>
      <c r="C10" s="44" t="s">
        <v>171</v>
      </c>
      <c r="D10" s="44" t="s">
        <v>173</v>
      </c>
      <c r="E10" s="44" t="s">
        <v>175</v>
      </c>
      <c r="F10" s="44" t="s">
        <v>172</v>
      </c>
      <c r="G10" s="44" t="s">
        <v>209</v>
      </c>
      <c r="H10" s="3" t="s">
        <v>6</v>
      </c>
      <c r="I10" s="3"/>
      <c r="J10" s="3"/>
      <c r="K10" s="3"/>
      <c r="L10" s="3"/>
      <c r="M10" s="3"/>
      <c r="N10" s="3"/>
      <c r="O10" s="3"/>
      <c r="P10" s="3"/>
      <c r="Q10" s="3"/>
      <c r="R10" s="3"/>
      <c r="S10" s="3"/>
      <c r="T10" s="3"/>
      <c r="U10" s="3"/>
      <c r="V10" s="3"/>
      <c r="W10" s="3"/>
      <c r="X10" s="3"/>
      <c r="AY10" s="26"/>
      <c r="BI10" s="31"/>
      <c r="BJ10" s="31"/>
      <c r="BR10" s="31"/>
      <c r="BS10" s="31"/>
      <c r="BT10" s="31"/>
      <c r="CB10" s="92"/>
      <c r="CC10" s="92"/>
      <c r="CD10" s="93"/>
      <c r="CH10" s="93"/>
    </row>
    <row r="11" spans="1:112" x14ac:dyDescent="0.3">
      <c r="A11" s="57"/>
      <c r="B11" s="52" t="s">
        <v>4</v>
      </c>
      <c r="C11" s="44" t="s">
        <v>171</v>
      </c>
      <c r="D11" s="48" t="s">
        <v>199</v>
      </c>
      <c r="E11" s="48" t="s">
        <v>176</v>
      </c>
      <c r="F11" s="44" t="s">
        <v>172</v>
      </c>
      <c r="G11" s="44" t="s">
        <v>209</v>
      </c>
      <c r="H11" s="3"/>
      <c r="I11" s="3" t="s">
        <v>6</v>
      </c>
      <c r="J11" s="3" t="s">
        <v>6</v>
      </c>
      <c r="K11" s="3" t="s">
        <v>6</v>
      </c>
      <c r="L11" s="3"/>
      <c r="M11" s="3" t="s">
        <v>6</v>
      </c>
      <c r="N11" s="3" t="s">
        <v>6</v>
      </c>
      <c r="O11" s="3"/>
      <c r="P11" s="3" t="s">
        <v>6</v>
      </c>
      <c r="Q11" s="3"/>
      <c r="R11" s="3"/>
      <c r="S11" s="3"/>
      <c r="T11" s="3"/>
      <c r="U11" s="3"/>
      <c r="V11" s="3"/>
      <c r="W11" s="3"/>
      <c r="X11" s="3"/>
      <c r="AG11" s="4" t="s">
        <v>6</v>
      </c>
      <c r="AI11" s="4" t="s">
        <v>6</v>
      </c>
      <c r="AY11" s="26"/>
      <c r="BI11" s="31"/>
      <c r="BJ11" s="31"/>
      <c r="BR11" s="31"/>
      <c r="BS11" s="31"/>
      <c r="BT11" s="31"/>
      <c r="CI11" s="93"/>
    </row>
    <row r="12" spans="1:112" x14ac:dyDescent="0.3">
      <c r="A12" s="57">
        <v>14</v>
      </c>
      <c r="B12" s="52" t="s">
        <v>5</v>
      </c>
      <c r="C12" s="44" t="s">
        <v>171</v>
      </c>
      <c r="D12" s="48" t="s">
        <v>199</v>
      </c>
      <c r="E12" s="48" t="s">
        <v>176</v>
      </c>
      <c r="F12" s="44" t="s">
        <v>172</v>
      </c>
      <c r="G12" s="44" t="s">
        <v>178</v>
      </c>
      <c r="H12" s="3"/>
      <c r="I12" s="3"/>
      <c r="J12" s="3" t="s">
        <v>6</v>
      </c>
      <c r="K12" s="3"/>
      <c r="L12" s="3"/>
      <c r="M12" s="3"/>
      <c r="N12" s="3" t="s">
        <v>6</v>
      </c>
      <c r="O12" s="3" t="s">
        <v>6</v>
      </c>
      <c r="P12" s="3" t="s">
        <v>6</v>
      </c>
      <c r="Q12" s="3"/>
      <c r="R12" s="3"/>
      <c r="S12" s="3"/>
      <c r="T12" s="3"/>
      <c r="U12" s="3"/>
      <c r="V12" s="3"/>
      <c r="W12" s="3"/>
      <c r="X12" s="3"/>
      <c r="AG12" s="4" t="s">
        <v>6</v>
      </c>
      <c r="AI12" s="4" t="s">
        <v>6</v>
      </c>
      <c r="AY12" s="26"/>
      <c r="BI12" s="31"/>
      <c r="BJ12" s="31"/>
      <c r="BR12" s="31"/>
      <c r="BS12" s="31"/>
      <c r="BT12" s="31"/>
      <c r="CJ12" s="93"/>
    </row>
    <row r="13" spans="1:112" x14ac:dyDescent="0.3">
      <c r="A13" s="57">
        <v>23</v>
      </c>
      <c r="B13" s="52" t="s">
        <v>7</v>
      </c>
      <c r="C13" s="44" t="s">
        <v>171</v>
      </c>
      <c r="D13" s="44" t="s">
        <v>199</v>
      </c>
      <c r="E13" s="44"/>
      <c r="F13" s="44" t="s">
        <v>172</v>
      </c>
      <c r="G13" s="44" t="s">
        <v>209</v>
      </c>
      <c r="H13" s="3"/>
      <c r="I13" s="3" t="s">
        <v>6</v>
      </c>
      <c r="J13" s="3" t="s">
        <v>6</v>
      </c>
      <c r="K13" s="4" t="s">
        <v>6</v>
      </c>
      <c r="L13" s="4" t="s">
        <v>6</v>
      </c>
      <c r="M13" s="3"/>
      <c r="N13" s="3" t="s">
        <v>6</v>
      </c>
      <c r="O13" s="3"/>
      <c r="P13" s="3"/>
      <c r="Q13" s="3"/>
      <c r="R13" s="3"/>
      <c r="S13" s="3"/>
      <c r="T13" s="3"/>
      <c r="U13" s="3"/>
      <c r="V13" s="3"/>
      <c r="W13" s="3"/>
      <c r="X13" s="3"/>
      <c r="AD13" s="4" t="s">
        <v>6</v>
      </c>
      <c r="AF13" s="4" t="s">
        <v>6</v>
      </c>
      <c r="AG13" s="4" t="s">
        <v>6</v>
      </c>
      <c r="AI13" s="4" t="s">
        <v>6</v>
      </c>
      <c r="AY13" s="26"/>
      <c r="BI13" s="31"/>
      <c r="BJ13" s="31"/>
      <c r="BR13" s="31"/>
      <c r="BS13" s="31"/>
      <c r="BT13" s="31"/>
      <c r="CK13" s="93"/>
    </row>
    <row r="14" spans="1:112" x14ac:dyDescent="0.3">
      <c r="A14" s="57"/>
      <c r="B14" s="52" t="s">
        <v>46</v>
      </c>
      <c r="C14" s="44" t="s">
        <v>171</v>
      </c>
      <c r="D14" s="48" t="s">
        <v>200</v>
      </c>
      <c r="E14" s="44"/>
      <c r="F14" s="44" t="s">
        <v>172</v>
      </c>
      <c r="G14" s="44" t="s">
        <v>209</v>
      </c>
      <c r="H14" s="3" t="s">
        <v>6</v>
      </c>
      <c r="I14" s="3" t="s">
        <v>6</v>
      </c>
      <c r="J14" s="3" t="s">
        <v>6</v>
      </c>
      <c r="K14" s="3"/>
      <c r="L14" s="3"/>
      <c r="M14" s="3"/>
      <c r="N14" s="3" t="s">
        <v>6</v>
      </c>
      <c r="O14" s="3"/>
      <c r="P14" s="3"/>
      <c r="Q14" s="3"/>
      <c r="R14" s="3"/>
      <c r="S14" s="3"/>
      <c r="T14" s="3"/>
      <c r="U14" s="3"/>
      <c r="V14" s="3"/>
      <c r="W14" s="3"/>
      <c r="X14" s="3"/>
      <c r="AG14" s="4" t="s">
        <v>6</v>
      </c>
      <c r="AI14" s="4" t="s">
        <v>6</v>
      </c>
      <c r="AY14" s="26"/>
      <c r="BI14" s="31"/>
      <c r="BJ14" s="31"/>
      <c r="BR14" s="31"/>
      <c r="BS14" s="31"/>
      <c r="BT14" s="31"/>
      <c r="CL14" s="93"/>
    </row>
    <row r="15" spans="1:112" x14ac:dyDescent="0.3">
      <c r="A15" s="57">
        <v>14</v>
      </c>
      <c r="B15" s="52" t="s">
        <v>47</v>
      </c>
      <c r="C15" s="44" t="s">
        <v>171</v>
      </c>
      <c r="D15" s="44" t="s">
        <v>209</v>
      </c>
      <c r="E15" s="44"/>
      <c r="F15" s="44" t="s">
        <v>172</v>
      </c>
      <c r="G15" s="44" t="s">
        <v>262</v>
      </c>
      <c r="H15" s="3"/>
      <c r="I15" s="3" t="s">
        <v>6</v>
      </c>
      <c r="J15" s="3" t="s">
        <v>6</v>
      </c>
      <c r="K15" s="3" t="s">
        <v>6</v>
      </c>
      <c r="L15" s="3" t="s">
        <v>6</v>
      </c>
      <c r="M15" s="3"/>
      <c r="N15" s="3" t="s">
        <v>6</v>
      </c>
      <c r="P15" s="3"/>
      <c r="Q15" s="3"/>
      <c r="R15" s="3"/>
      <c r="S15" s="3"/>
      <c r="T15" s="3"/>
      <c r="U15" s="3"/>
      <c r="V15" s="3"/>
      <c r="W15" s="3"/>
      <c r="X15" s="3"/>
      <c r="AD15" s="3" t="s">
        <v>6</v>
      </c>
      <c r="AF15" s="3" t="s">
        <v>6</v>
      </c>
      <c r="AI15" s="4" t="s">
        <v>6</v>
      </c>
      <c r="AY15" s="26"/>
      <c r="BI15" s="31"/>
      <c r="BJ15" s="31"/>
      <c r="BR15" s="31"/>
      <c r="BS15" s="31"/>
      <c r="BT15" s="31"/>
      <c r="CM15" s="93"/>
    </row>
    <row r="16" spans="1:112" x14ac:dyDescent="0.3">
      <c r="A16" s="57"/>
      <c r="B16" s="52" t="s">
        <v>138</v>
      </c>
      <c r="C16" s="44" t="s">
        <v>171</v>
      </c>
      <c r="D16" s="48" t="s">
        <v>199</v>
      </c>
      <c r="E16" s="44"/>
      <c r="F16" s="44" t="s">
        <v>201</v>
      </c>
      <c r="G16" s="44" t="s">
        <v>209</v>
      </c>
      <c r="H16" s="3"/>
      <c r="I16" s="3"/>
      <c r="J16" s="3" t="s">
        <v>6</v>
      </c>
      <c r="K16" s="4" t="s">
        <v>6</v>
      </c>
      <c r="L16" s="4" t="s">
        <v>6</v>
      </c>
      <c r="M16" s="3"/>
      <c r="N16" s="4" t="s">
        <v>6</v>
      </c>
      <c r="O16" s="3" t="s">
        <v>6</v>
      </c>
      <c r="P16" s="3"/>
      <c r="Q16" s="3"/>
      <c r="R16" s="3"/>
      <c r="S16" s="3"/>
      <c r="T16" s="3"/>
      <c r="U16" s="3"/>
      <c r="V16" s="3"/>
      <c r="W16" s="3"/>
      <c r="X16" s="3"/>
      <c r="AD16" s="4" t="s">
        <v>6</v>
      </c>
      <c r="AF16" s="4" t="s">
        <v>6</v>
      </c>
      <c r="AG16" s="4" t="s">
        <v>6</v>
      </c>
      <c r="AI16" s="4" t="s">
        <v>6</v>
      </c>
      <c r="AY16" s="26"/>
      <c r="BI16" s="31"/>
      <c r="BJ16" s="31"/>
      <c r="BR16" s="31"/>
      <c r="BS16" s="31"/>
      <c r="BT16" s="31"/>
      <c r="CN16" s="93"/>
    </row>
    <row r="17" spans="1:108" x14ac:dyDescent="0.3">
      <c r="A17" s="57"/>
      <c r="B17" s="52" t="s">
        <v>131</v>
      </c>
      <c r="C17" s="44" t="s">
        <v>323</v>
      </c>
      <c r="D17" s="48" t="s">
        <v>202</v>
      </c>
      <c r="E17" s="44"/>
      <c r="F17" s="44" t="s">
        <v>172</v>
      </c>
      <c r="G17" s="44" t="s">
        <v>263</v>
      </c>
      <c r="H17" s="3"/>
      <c r="I17" s="3"/>
      <c r="J17" s="21" t="s">
        <v>6</v>
      </c>
      <c r="K17" s="21"/>
      <c r="L17" s="21"/>
      <c r="M17" s="21"/>
      <c r="N17" s="21"/>
      <c r="O17" s="21"/>
      <c r="P17" s="21"/>
      <c r="Q17" s="3" t="s">
        <v>6</v>
      </c>
      <c r="R17" s="3"/>
      <c r="S17" s="3"/>
      <c r="T17" s="3"/>
      <c r="U17" s="3" t="s">
        <v>6</v>
      </c>
      <c r="V17" s="3"/>
      <c r="W17" s="19"/>
      <c r="X17" s="19"/>
      <c r="Y17" s="20"/>
      <c r="AD17" s="4" t="s">
        <v>6</v>
      </c>
      <c r="AE17" s="4" t="s">
        <v>6</v>
      </c>
      <c r="AF17" s="4" t="s">
        <v>6</v>
      </c>
      <c r="AG17" s="4" t="s">
        <v>6</v>
      </c>
      <c r="AH17" s="4" t="s">
        <v>6</v>
      </c>
      <c r="AI17" s="4" t="s">
        <v>6</v>
      </c>
      <c r="AK17" s="4" t="s">
        <v>6</v>
      </c>
      <c r="AL17" s="4" t="s">
        <v>6</v>
      </c>
      <c r="AM17" s="4" t="s">
        <v>6</v>
      </c>
      <c r="AP17" s="4" t="s">
        <v>6</v>
      </c>
      <c r="AQ17" s="4" t="s">
        <v>6</v>
      </c>
      <c r="AR17" s="4" t="s">
        <v>6</v>
      </c>
      <c r="AY17" s="26">
        <v>10000</v>
      </c>
      <c r="BI17" s="31"/>
      <c r="BJ17" s="31"/>
      <c r="BR17" s="31"/>
      <c r="BS17" s="31"/>
      <c r="BT17" s="31"/>
      <c r="CO17" s="93"/>
    </row>
    <row r="18" spans="1:108" ht="14.5" customHeight="1" x14ac:dyDescent="0.3">
      <c r="A18" s="57"/>
      <c r="B18" s="52" t="s">
        <v>203</v>
      </c>
      <c r="C18" s="44" t="s">
        <v>322</v>
      </c>
      <c r="D18" s="48" t="s">
        <v>204</v>
      </c>
      <c r="E18" s="44"/>
      <c r="F18" s="44" t="s">
        <v>205</v>
      </c>
      <c r="G18" s="44" t="s">
        <v>209</v>
      </c>
      <c r="H18" s="3"/>
      <c r="I18" s="3" t="s">
        <v>6</v>
      </c>
      <c r="J18" s="3"/>
      <c r="K18" s="3"/>
      <c r="L18" s="3"/>
      <c r="M18" s="3"/>
      <c r="N18" s="3"/>
      <c r="O18" s="3"/>
      <c r="P18" s="3"/>
      <c r="Q18" s="3"/>
      <c r="R18" s="3"/>
      <c r="S18" s="3"/>
      <c r="T18" s="3"/>
      <c r="U18" s="3"/>
      <c r="V18" s="3"/>
      <c r="W18" s="3"/>
      <c r="X18" s="3"/>
      <c r="AC18" s="4" t="s">
        <v>6</v>
      </c>
      <c r="AG18" s="4" t="s">
        <v>6</v>
      </c>
      <c r="AY18" s="26"/>
      <c r="BI18" s="31"/>
      <c r="BJ18" s="31"/>
      <c r="BR18" s="31"/>
      <c r="BS18" s="31"/>
      <c r="BT18" s="31"/>
      <c r="CP18" s="93"/>
    </row>
    <row r="19" spans="1:108" x14ac:dyDescent="0.3">
      <c r="A19" s="57">
        <v>14</v>
      </c>
      <c r="B19" s="52" t="s">
        <v>177</v>
      </c>
      <c r="C19" s="44" t="s">
        <v>171</v>
      </c>
      <c r="D19" s="48" t="s">
        <v>199</v>
      </c>
      <c r="E19" s="44"/>
      <c r="F19" s="44" t="s">
        <v>172</v>
      </c>
      <c r="G19" s="44" t="s">
        <v>262</v>
      </c>
      <c r="H19" s="3"/>
      <c r="I19" s="3" t="s">
        <v>6</v>
      </c>
      <c r="J19" s="3"/>
      <c r="K19" s="3" t="s">
        <v>6</v>
      </c>
      <c r="L19" s="3" t="s">
        <v>6</v>
      </c>
      <c r="M19" s="3" t="s">
        <v>6</v>
      </c>
      <c r="N19" s="3" t="s">
        <v>6</v>
      </c>
      <c r="O19" s="3"/>
      <c r="P19" s="3"/>
      <c r="Q19" s="3"/>
      <c r="R19" s="3"/>
      <c r="S19" s="3"/>
      <c r="T19" s="3"/>
      <c r="U19" s="3"/>
      <c r="V19" s="3"/>
      <c r="W19" s="3"/>
      <c r="X19" s="3"/>
      <c r="AG19" s="4" t="s">
        <v>6</v>
      </c>
      <c r="AI19" s="3" t="s">
        <v>6</v>
      </c>
      <c r="AY19" s="26"/>
      <c r="BI19" s="31"/>
      <c r="BJ19" s="31"/>
      <c r="BR19" s="31"/>
      <c r="BS19" s="31"/>
      <c r="BT19" s="31"/>
      <c r="CQ19" s="93"/>
    </row>
    <row r="20" spans="1:108" x14ac:dyDescent="0.3">
      <c r="A20" s="57"/>
      <c r="B20" s="52" t="s">
        <v>8</v>
      </c>
      <c r="C20" s="44" t="s">
        <v>322</v>
      </c>
      <c r="D20" s="48" t="s">
        <v>206</v>
      </c>
      <c r="E20" s="44"/>
      <c r="F20" s="44" t="s">
        <v>172</v>
      </c>
      <c r="G20" s="44" t="s">
        <v>209</v>
      </c>
      <c r="H20" s="3"/>
      <c r="I20" s="3" t="s">
        <v>6</v>
      </c>
      <c r="J20" s="3" t="s">
        <v>6</v>
      </c>
      <c r="K20" s="3" t="s">
        <v>6</v>
      </c>
      <c r="L20" s="3"/>
      <c r="M20" s="3"/>
      <c r="N20" s="3"/>
      <c r="O20" s="3"/>
      <c r="P20" s="3"/>
      <c r="Q20" s="3"/>
      <c r="R20" s="3"/>
      <c r="S20" s="3"/>
      <c r="T20" s="3"/>
      <c r="U20" s="3"/>
      <c r="V20" s="3"/>
      <c r="W20" s="3"/>
      <c r="X20" s="3"/>
      <c r="AG20" s="4" t="s">
        <v>6</v>
      </c>
      <c r="AI20" s="4" t="s">
        <v>6</v>
      </c>
      <c r="AY20" s="26"/>
      <c r="BI20" s="31"/>
      <c r="BJ20" s="31"/>
      <c r="BR20" s="31"/>
      <c r="BS20" s="31"/>
      <c r="BT20" s="31"/>
      <c r="CR20" s="93"/>
    </row>
    <row r="21" spans="1:108" x14ac:dyDescent="0.3">
      <c r="A21" s="57">
        <v>14</v>
      </c>
      <c r="B21" s="52" t="s">
        <v>9</v>
      </c>
      <c r="C21" s="44" t="s">
        <v>171</v>
      </c>
      <c r="D21" s="48" t="s">
        <v>199</v>
      </c>
      <c r="E21" s="44"/>
      <c r="F21" s="44" t="s">
        <v>201</v>
      </c>
      <c r="G21" s="44" t="s">
        <v>262</v>
      </c>
      <c r="H21" s="3"/>
      <c r="I21" s="3"/>
      <c r="J21" s="3" t="s">
        <v>6</v>
      </c>
      <c r="K21" s="4" t="s">
        <v>6</v>
      </c>
      <c r="L21" s="3" t="s">
        <v>6</v>
      </c>
      <c r="M21" s="3"/>
      <c r="N21" s="4" t="s">
        <v>6</v>
      </c>
      <c r="O21" s="3"/>
      <c r="P21" s="3"/>
      <c r="Q21" s="3"/>
      <c r="R21" s="3"/>
      <c r="S21" s="3"/>
      <c r="T21" s="3"/>
      <c r="U21" s="3"/>
      <c r="V21" s="3"/>
      <c r="W21" s="3"/>
      <c r="X21" s="3"/>
      <c r="AD21" s="4" t="s">
        <v>6</v>
      </c>
      <c r="AF21" s="4" t="s">
        <v>6</v>
      </c>
      <c r="AG21" s="4" t="s">
        <v>6</v>
      </c>
      <c r="AI21" s="4" t="s">
        <v>6</v>
      </c>
      <c r="AY21" s="26"/>
      <c r="BI21" s="31"/>
      <c r="BJ21" s="31"/>
      <c r="BR21" s="31"/>
      <c r="BS21" s="31"/>
      <c r="BT21" s="31"/>
      <c r="CS21" s="93"/>
    </row>
    <row r="22" spans="1:108" x14ac:dyDescent="0.3">
      <c r="A22" s="57"/>
      <c r="B22" s="52" t="s">
        <v>48</v>
      </c>
      <c r="C22" s="44" t="s">
        <v>171</v>
      </c>
      <c r="D22" s="48" t="s">
        <v>208</v>
      </c>
      <c r="E22" s="44"/>
      <c r="F22" s="44" t="s">
        <v>172</v>
      </c>
      <c r="G22" s="48" t="s">
        <v>209</v>
      </c>
      <c r="H22" s="3"/>
      <c r="I22" s="3" t="s">
        <v>6</v>
      </c>
      <c r="J22" s="3" t="s">
        <v>6</v>
      </c>
      <c r="K22" s="3"/>
      <c r="L22" s="3" t="s">
        <v>6</v>
      </c>
      <c r="M22" s="3"/>
      <c r="N22" s="3" t="s">
        <v>6</v>
      </c>
      <c r="O22" s="3" t="s">
        <v>6</v>
      </c>
      <c r="P22" s="3" t="s">
        <v>6</v>
      </c>
      <c r="Q22" s="3"/>
      <c r="R22" s="3"/>
      <c r="S22" s="3"/>
      <c r="T22" s="3"/>
      <c r="U22" s="3"/>
      <c r="V22" s="3"/>
      <c r="W22" s="3"/>
      <c r="X22" s="3"/>
      <c r="AC22" s="3" t="s">
        <v>6</v>
      </c>
      <c r="AG22" s="4" t="s">
        <v>6</v>
      </c>
      <c r="AI22" s="4" t="s">
        <v>6</v>
      </c>
      <c r="AY22" s="26"/>
      <c r="BI22" s="31"/>
      <c r="BJ22" s="31"/>
      <c r="BR22" s="31"/>
      <c r="BS22" s="31"/>
      <c r="BT22" s="31"/>
      <c r="CT22" s="93"/>
    </row>
    <row r="23" spans="1:108" x14ac:dyDescent="0.3">
      <c r="A23" s="57"/>
      <c r="B23" s="52" t="s">
        <v>49</v>
      </c>
      <c r="C23" s="44" t="s">
        <v>171</v>
      </c>
      <c r="D23" s="48" t="s">
        <v>209</v>
      </c>
      <c r="E23" s="44"/>
      <c r="F23" s="44" t="s">
        <v>201</v>
      </c>
      <c r="G23" s="48" t="s">
        <v>209</v>
      </c>
      <c r="H23" s="3"/>
      <c r="I23" s="3" t="s">
        <v>6</v>
      </c>
      <c r="J23" s="3" t="s">
        <v>6</v>
      </c>
      <c r="K23" s="3" t="s">
        <v>6</v>
      </c>
      <c r="L23" s="3"/>
      <c r="M23" s="3" t="s">
        <v>6</v>
      </c>
      <c r="N23" s="3" t="s">
        <v>6</v>
      </c>
      <c r="O23" s="3" t="s">
        <v>6</v>
      </c>
      <c r="P23" s="3"/>
      <c r="Q23" s="3"/>
      <c r="R23" s="3"/>
      <c r="S23" s="3"/>
      <c r="T23" s="3"/>
      <c r="U23" s="3"/>
      <c r="V23" s="3"/>
      <c r="W23" s="3"/>
      <c r="X23" s="3"/>
      <c r="AG23" s="3" t="s">
        <v>6</v>
      </c>
      <c r="AI23" s="3" t="s">
        <v>6</v>
      </c>
      <c r="AY23" s="26"/>
      <c r="BI23" s="31"/>
      <c r="BJ23" s="31"/>
      <c r="BR23" s="31"/>
      <c r="BS23" s="31"/>
      <c r="BT23" s="31"/>
      <c r="CU23" s="93"/>
    </row>
    <row r="24" spans="1:108" x14ac:dyDescent="0.3">
      <c r="A24" s="57">
        <v>3</v>
      </c>
      <c r="B24" s="52" t="s">
        <v>82</v>
      </c>
      <c r="C24" s="44" t="s">
        <v>171</v>
      </c>
      <c r="D24" s="48" t="s">
        <v>199</v>
      </c>
      <c r="E24" s="44"/>
      <c r="F24" s="44" t="s">
        <v>205</v>
      </c>
      <c r="G24" s="44" t="s">
        <v>223</v>
      </c>
      <c r="H24" s="3"/>
      <c r="I24" s="3" t="s">
        <v>6</v>
      </c>
      <c r="J24" s="3" t="s">
        <v>6</v>
      </c>
      <c r="K24" s="3" t="s">
        <v>6</v>
      </c>
      <c r="L24" s="4" t="s">
        <v>6</v>
      </c>
      <c r="M24" s="3" t="s">
        <v>6</v>
      </c>
      <c r="N24" s="3"/>
      <c r="O24" s="3" t="s">
        <v>6</v>
      </c>
      <c r="P24" s="3"/>
      <c r="Q24" s="3"/>
      <c r="R24" s="3"/>
      <c r="S24" s="3"/>
      <c r="T24" s="3"/>
      <c r="U24" s="3"/>
      <c r="V24" s="3"/>
      <c r="W24" s="3"/>
      <c r="X24" s="3"/>
      <c r="AG24" s="4" t="s">
        <v>6</v>
      </c>
      <c r="AI24" s="4" t="s">
        <v>6</v>
      </c>
      <c r="AY24" s="26"/>
      <c r="BI24" s="31"/>
      <c r="BJ24" s="31"/>
      <c r="BR24" s="31"/>
      <c r="BS24" s="31"/>
      <c r="BT24" s="31"/>
      <c r="CV24" s="93"/>
    </row>
    <row r="25" spans="1:108" x14ac:dyDescent="0.3">
      <c r="A25" s="57"/>
      <c r="B25" s="52" t="s">
        <v>72</v>
      </c>
      <c r="C25" s="44" t="s">
        <v>323</v>
      </c>
      <c r="D25" s="48" t="s">
        <v>209</v>
      </c>
      <c r="E25" s="44"/>
      <c r="F25" s="44" t="s">
        <v>201</v>
      </c>
      <c r="G25" s="48" t="s">
        <v>209</v>
      </c>
      <c r="H25" s="3"/>
      <c r="I25" s="3" t="s">
        <v>6</v>
      </c>
      <c r="J25" s="3" t="s">
        <v>6</v>
      </c>
      <c r="K25" s="3" t="s">
        <v>6</v>
      </c>
      <c r="L25" s="3"/>
      <c r="M25" s="3"/>
      <c r="N25" s="3" t="s">
        <v>6</v>
      </c>
      <c r="O25" s="3" t="s">
        <v>6</v>
      </c>
      <c r="P25" s="3" t="s">
        <v>6</v>
      </c>
      <c r="Q25" s="3"/>
      <c r="R25" s="3"/>
      <c r="S25" s="3"/>
      <c r="T25" s="3"/>
      <c r="U25" s="3"/>
      <c r="V25" s="3"/>
      <c r="W25" s="3"/>
      <c r="X25" s="3"/>
      <c r="AC25" s="4" t="s">
        <v>6</v>
      </c>
      <c r="AG25" s="3" t="s">
        <v>6</v>
      </c>
      <c r="AI25" s="3" t="s">
        <v>6</v>
      </c>
      <c r="AY25" s="26"/>
      <c r="BI25" s="31"/>
      <c r="BJ25" s="31"/>
      <c r="BR25" s="31"/>
      <c r="BS25" s="31"/>
      <c r="BT25" s="31"/>
      <c r="CW25" s="93"/>
    </row>
    <row r="26" spans="1:108" x14ac:dyDescent="0.3">
      <c r="A26" s="57"/>
      <c r="B26" s="10" t="s">
        <v>27</v>
      </c>
      <c r="C26" s="43" t="s">
        <v>322</v>
      </c>
      <c r="D26" s="43" t="s">
        <v>210</v>
      </c>
      <c r="F26" s="43" t="s">
        <v>201</v>
      </c>
      <c r="G26" s="43" t="s">
        <v>320</v>
      </c>
      <c r="T26" s="4" t="s">
        <v>6</v>
      </c>
      <c r="W26" s="4" t="s">
        <v>6</v>
      </c>
      <c r="Y26" s="4" t="s">
        <v>6</v>
      </c>
      <c r="Z26" s="4" t="s">
        <v>6</v>
      </c>
      <c r="AA26" s="4" t="s">
        <v>6</v>
      </c>
      <c r="AC26" s="4" t="s">
        <v>6</v>
      </c>
      <c r="AD26" s="4" t="s">
        <v>6</v>
      </c>
      <c r="AF26" s="4" t="s">
        <v>6</v>
      </c>
      <c r="AI26" s="4" t="s">
        <v>6</v>
      </c>
      <c r="AK26" s="4" t="s">
        <v>6</v>
      </c>
      <c r="AL26" s="4" t="s">
        <v>6</v>
      </c>
      <c r="AN26" s="4" t="s">
        <v>6</v>
      </c>
      <c r="AO26" s="4" t="s">
        <v>6</v>
      </c>
      <c r="AP26" s="4" t="s">
        <v>6</v>
      </c>
      <c r="AQ26" s="4" t="s">
        <v>6</v>
      </c>
      <c r="AY26" s="26">
        <v>200</v>
      </c>
      <c r="AZ26" s="4" t="s">
        <v>98</v>
      </c>
      <c r="BF26" s="4" t="s">
        <v>6</v>
      </c>
      <c r="BI26" s="31"/>
      <c r="BJ26" s="31"/>
      <c r="BR26" s="31"/>
      <c r="BS26" s="31"/>
      <c r="BT26" s="31"/>
      <c r="CX26" s="93"/>
    </row>
    <row r="27" spans="1:108" x14ac:dyDescent="0.3">
      <c r="A27" s="57">
        <v>25</v>
      </c>
      <c r="B27" s="10" t="s">
        <v>324</v>
      </c>
      <c r="C27" s="43" t="s">
        <v>171</v>
      </c>
      <c r="D27" s="43" t="s">
        <v>325</v>
      </c>
      <c r="F27" s="43" t="s">
        <v>201</v>
      </c>
      <c r="G27" s="43" t="s">
        <v>334</v>
      </c>
      <c r="AY27" s="26"/>
      <c r="BI27" s="31"/>
      <c r="BJ27" s="31"/>
      <c r="BR27" s="31"/>
      <c r="BS27" s="31"/>
      <c r="BT27" s="31"/>
      <c r="CX27" s="93"/>
    </row>
    <row r="28" spans="1:108" x14ac:dyDescent="0.3">
      <c r="A28" s="57">
        <v>25</v>
      </c>
      <c r="B28" s="10" t="s">
        <v>357</v>
      </c>
      <c r="C28" s="43" t="s">
        <v>322</v>
      </c>
      <c r="D28" s="43" t="s">
        <v>212</v>
      </c>
      <c r="F28" s="43" t="s">
        <v>205</v>
      </c>
      <c r="G28" s="43" t="s">
        <v>318</v>
      </c>
      <c r="W28" s="4" t="s">
        <v>6</v>
      </c>
      <c r="AC28" s="4" t="s">
        <v>6</v>
      </c>
      <c r="AD28" s="4" t="s">
        <v>6</v>
      </c>
      <c r="AF28" s="4" t="s">
        <v>6</v>
      </c>
      <c r="AG28" s="4" t="s">
        <v>6</v>
      </c>
      <c r="AH28" s="4" t="s">
        <v>6</v>
      </c>
      <c r="AI28" s="4" t="s">
        <v>6</v>
      </c>
      <c r="AK28" s="4" t="s">
        <v>6</v>
      </c>
      <c r="AL28" s="4" t="s">
        <v>6</v>
      </c>
      <c r="AP28" s="4" t="s">
        <v>6</v>
      </c>
      <c r="AQ28" s="4" t="s">
        <v>6</v>
      </c>
      <c r="AR28" s="4" t="s">
        <v>6</v>
      </c>
      <c r="AT28" s="4" t="s">
        <v>6</v>
      </c>
      <c r="AU28" s="4" t="s">
        <v>6</v>
      </c>
      <c r="AY28" s="26"/>
      <c r="BA28" s="29" t="s">
        <v>83</v>
      </c>
      <c r="BB28" s="29"/>
      <c r="BD28" s="29"/>
      <c r="BI28" s="31"/>
      <c r="BJ28" s="31"/>
      <c r="BR28" s="31"/>
      <c r="BS28" s="31"/>
      <c r="BT28" s="31"/>
      <c r="CY28" s="93"/>
    </row>
    <row r="29" spans="1:108" x14ac:dyDescent="0.3">
      <c r="A29" s="57"/>
      <c r="B29" s="10" t="s">
        <v>41</v>
      </c>
      <c r="C29" s="43" t="s">
        <v>323</v>
      </c>
      <c r="D29" s="43" t="s">
        <v>211</v>
      </c>
      <c r="F29" s="43" t="s">
        <v>205</v>
      </c>
      <c r="G29" s="43" t="s">
        <v>261</v>
      </c>
      <c r="X29" s="4" t="s">
        <v>6</v>
      </c>
      <c r="AY29" s="26"/>
      <c r="BA29" s="29"/>
      <c r="BB29" s="29"/>
      <c r="BD29" s="29"/>
      <c r="BH29" s="4" t="s">
        <v>6</v>
      </c>
      <c r="BI29" s="31"/>
      <c r="BJ29" s="31"/>
      <c r="BR29" s="31"/>
      <c r="BS29" s="31"/>
      <c r="BT29" s="31"/>
      <c r="CZ29" s="93"/>
      <c r="DA29" s="93"/>
    </row>
    <row r="30" spans="1:108" x14ac:dyDescent="0.35">
      <c r="A30" s="57">
        <v>1</v>
      </c>
      <c r="B30" s="30" t="s">
        <v>36</v>
      </c>
      <c r="C30" s="43" t="s">
        <v>323</v>
      </c>
      <c r="D30" s="43" t="s">
        <v>211</v>
      </c>
      <c r="F30" s="43" t="s">
        <v>205</v>
      </c>
      <c r="G30" s="43" t="s">
        <v>211</v>
      </c>
      <c r="W30" s="4" t="s">
        <v>6</v>
      </c>
      <c r="X30" s="4" t="s">
        <v>6</v>
      </c>
      <c r="AA30" s="4" t="s">
        <v>6</v>
      </c>
      <c r="AD30" s="4" t="s">
        <v>6</v>
      </c>
      <c r="AG30"/>
      <c r="AY30" s="26"/>
      <c r="BA30" s="29"/>
      <c r="BB30" s="29"/>
      <c r="BD30" s="29"/>
      <c r="BI30" s="31"/>
      <c r="BJ30" s="31"/>
      <c r="BR30" s="31"/>
      <c r="BS30" s="31"/>
      <c r="BT30" s="31"/>
      <c r="DB30" s="93"/>
    </row>
    <row r="31" spans="1:108" x14ac:dyDescent="0.3">
      <c r="A31" s="57"/>
      <c r="B31" s="10" t="s">
        <v>43</v>
      </c>
      <c r="C31" s="43" t="s">
        <v>322</v>
      </c>
      <c r="D31" s="43" t="s">
        <v>213</v>
      </c>
      <c r="F31" s="43" t="s">
        <v>205</v>
      </c>
      <c r="G31" s="43" t="s">
        <v>260</v>
      </c>
      <c r="X31" s="4" t="s">
        <v>6</v>
      </c>
      <c r="AC31" s="56" t="s">
        <v>6</v>
      </c>
      <c r="AD31" s="56" t="s">
        <v>6</v>
      </c>
      <c r="AY31" s="26"/>
      <c r="BA31" s="29"/>
      <c r="BB31" s="29"/>
      <c r="BD31" s="29"/>
      <c r="BI31" s="31"/>
      <c r="BJ31" s="31"/>
      <c r="BR31" s="31"/>
      <c r="BS31" s="31"/>
      <c r="BT31" s="31"/>
      <c r="DC31" s="93"/>
    </row>
    <row r="32" spans="1:108" x14ac:dyDescent="0.3">
      <c r="A32" s="57">
        <v>1</v>
      </c>
      <c r="B32" s="30" t="s">
        <v>42</v>
      </c>
      <c r="C32" s="43" t="s">
        <v>323</v>
      </c>
      <c r="D32" s="43" t="s">
        <v>214</v>
      </c>
      <c r="F32" s="43" t="s">
        <v>205</v>
      </c>
      <c r="G32" s="43" t="s">
        <v>214</v>
      </c>
      <c r="AD32" s="4" t="s">
        <v>6</v>
      </c>
      <c r="AE32" s="4" t="s">
        <v>6</v>
      </c>
      <c r="AF32" s="4" t="s">
        <v>6</v>
      </c>
      <c r="AG32" s="4" t="s">
        <v>6</v>
      </c>
      <c r="AH32" s="4" t="s">
        <v>6</v>
      </c>
      <c r="AI32" s="4" t="s">
        <v>6</v>
      </c>
      <c r="AJ32" s="4" t="s">
        <v>6</v>
      </c>
      <c r="AK32" s="4" t="s">
        <v>6</v>
      </c>
      <c r="AL32" s="4" t="s">
        <v>6</v>
      </c>
      <c r="AN32" s="4" t="s">
        <v>6</v>
      </c>
      <c r="AO32" s="4" t="s">
        <v>6</v>
      </c>
      <c r="AP32" s="4" t="s">
        <v>6</v>
      </c>
      <c r="AQ32" s="4" t="s">
        <v>6</v>
      </c>
      <c r="AR32" s="4" t="s">
        <v>6</v>
      </c>
      <c r="AT32" s="4" t="s">
        <v>6</v>
      </c>
      <c r="AU32" s="4" t="s">
        <v>6</v>
      </c>
      <c r="AV32" s="4" t="s">
        <v>6</v>
      </c>
      <c r="AY32" s="26"/>
      <c r="BA32" s="29"/>
      <c r="BB32" s="29"/>
      <c r="BD32" s="29"/>
      <c r="BI32" s="31"/>
      <c r="BJ32" s="31"/>
      <c r="BR32" s="31"/>
      <c r="BS32" s="31"/>
      <c r="BT32" s="31"/>
      <c r="DD32" s="93"/>
    </row>
    <row r="33" spans="1:109" x14ac:dyDescent="0.3">
      <c r="A33" s="57">
        <v>27</v>
      </c>
      <c r="B33" s="53" t="s">
        <v>45</v>
      </c>
      <c r="C33" s="43" t="s">
        <v>323</v>
      </c>
      <c r="D33" s="45" t="s">
        <v>215</v>
      </c>
      <c r="E33" s="45"/>
      <c r="F33" s="45" t="s">
        <v>201</v>
      </c>
      <c r="G33" s="45" t="s">
        <v>215</v>
      </c>
      <c r="AK33" s="4" t="s">
        <v>6</v>
      </c>
      <c r="AL33" s="4" t="s">
        <v>6</v>
      </c>
      <c r="AM33" s="4" t="s">
        <v>6</v>
      </c>
      <c r="AP33" s="4" t="s">
        <v>6</v>
      </c>
      <c r="AQ33" s="4" t="s">
        <v>6</v>
      </c>
      <c r="AR33" s="4" t="s">
        <v>6</v>
      </c>
      <c r="AU33" s="4" t="s">
        <v>6</v>
      </c>
      <c r="AV33" s="4" t="s">
        <v>6</v>
      </c>
      <c r="AX33" s="4">
        <v>180</v>
      </c>
      <c r="AY33" s="26">
        <v>70000</v>
      </c>
      <c r="AZ33" s="4">
        <v>27</v>
      </c>
      <c r="BA33" s="29"/>
      <c r="BB33" s="29"/>
      <c r="BD33" s="29"/>
      <c r="BI33" s="31"/>
      <c r="BJ33" s="31"/>
      <c r="BR33" s="31"/>
      <c r="BS33" s="31"/>
      <c r="BT33" s="31"/>
      <c r="DE33" s="93"/>
    </row>
    <row r="34" spans="1:109" x14ac:dyDescent="0.35">
      <c r="A34" s="57" t="s">
        <v>359</v>
      </c>
      <c r="B34" s="53" t="s">
        <v>75</v>
      </c>
      <c r="C34" s="45" t="s">
        <v>323</v>
      </c>
      <c r="D34" s="45" t="s">
        <v>214</v>
      </c>
      <c r="E34" s="45"/>
      <c r="F34" s="43" t="s">
        <v>201</v>
      </c>
      <c r="G34" s="45" t="s">
        <v>216</v>
      </c>
      <c r="W34" s="4" t="s">
        <v>6</v>
      </c>
      <c r="X34" s="4" t="s">
        <v>6</v>
      </c>
      <c r="AC34" s="4" t="s">
        <v>6</v>
      </c>
      <c r="AE34" s="4" t="s">
        <v>6</v>
      </c>
      <c r="AF34" s="4" t="s">
        <v>6</v>
      </c>
      <c r="AG34" s="4" t="s">
        <v>6</v>
      </c>
      <c r="AH34" s="4" t="s">
        <v>6</v>
      </c>
      <c r="AI34" s="4" t="s">
        <v>6</v>
      </c>
      <c r="AK34" s="4" t="s">
        <v>6</v>
      </c>
      <c r="AL34" s="4" t="s">
        <v>6</v>
      </c>
      <c r="AO34" s="4" t="s">
        <v>6</v>
      </c>
      <c r="AP34" s="4" t="s">
        <v>6</v>
      </c>
      <c r="AQ34" s="4" t="s">
        <v>6</v>
      </c>
      <c r="AW34" s="4" t="s">
        <v>6</v>
      </c>
      <c r="AY34" s="26" t="s">
        <v>70</v>
      </c>
      <c r="AZ34" s="4">
        <v>17</v>
      </c>
      <c r="BA34" s="29" t="s">
        <v>74</v>
      </c>
      <c r="BB34" s="29"/>
      <c r="BD34" s="29"/>
      <c r="BI34" s="31"/>
      <c r="BJ34" s="31"/>
      <c r="BR34" s="31"/>
      <c r="BS34" s="31"/>
      <c r="BT34" s="31"/>
    </row>
    <row r="35" spans="1:109" x14ac:dyDescent="0.35">
      <c r="A35" s="57"/>
      <c r="B35" s="10" t="s">
        <v>87</v>
      </c>
      <c r="C35" s="43" t="s">
        <v>322</v>
      </c>
      <c r="D35" s="43" t="s">
        <v>218</v>
      </c>
      <c r="F35" s="43" t="s">
        <v>205</v>
      </c>
      <c r="G35" s="43" t="s">
        <v>355</v>
      </c>
      <c r="T35" s="4" t="s">
        <v>6</v>
      </c>
      <c r="W35" s="4" t="s">
        <v>6</v>
      </c>
      <c r="X35" s="4" t="s">
        <v>6</v>
      </c>
      <c r="Y35" s="4" t="s">
        <v>6</v>
      </c>
      <c r="Z35" s="4" t="s">
        <v>6</v>
      </c>
      <c r="AC35" s="4" t="s">
        <v>6</v>
      </c>
      <c r="AD35" s="4" t="s">
        <v>6</v>
      </c>
      <c r="AE35" s="4" t="s">
        <v>6</v>
      </c>
      <c r="AF35" s="4" t="s">
        <v>6</v>
      </c>
      <c r="AG35" s="4" t="s">
        <v>6</v>
      </c>
      <c r="AK35" s="4" t="s">
        <v>6</v>
      </c>
      <c r="AL35" s="4" t="s">
        <v>6</v>
      </c>
      <c r="AR35" s="4" t="s">
        <v>6</v>
      </c>
      <c r="AS35" s="4" t="s">
        <v>6</v>
      </c>
      <c r="AV35" s="4" t="s">
        <v>6</v>
      </c>
      <c r="AY35" s="26" t="s">
        <v>86</v>
      </c>
      <c r="AZ35" s="4" t="s">
        <v>116</v>
      </c>
      <c r="BA35" s="29"/>
      <c r="BB35" s="29"/>
      <c r="BD35" s="29"/>
      <c r="BE35" s="4" t="s">
        <v>6</v>
      </c>
      <c r="BF35" s="4" t="s">
        <v>6</v>
      </c>
      <c r="BH35" s="4" t="s">
        <v>6</v>
      </c>
      <c r="BI35" s="31"/>
      <c r="BJ35" s="31"/>
      <c r="BR35" s="31"/>
      <c r="BS35" s="31"/>
      <c r="BT35" s="31"/>
    </row>
    <row r="36" spans="1:109" x14ac:dyDescent="0.35">
      <c r="A36" s="57"/>
      <c r="B36" s="10" t="s">
        <v>76</v>
      </c>
      <c r="C36" s="43" t="s">
        <v>322</v>
      </c>
      <c r="D36" s="43" t="s">
        <v>218</v>
      </c>
      <c r="F36" s="43" t="s">
        <v>205</v>
      </c>
      <c r="G36" s="43" t="s">
        <v>234</v>
      </c>
      <c r="T36" s="4" t="s">
        <v>6</v>
      </c>
      <c r="Z36" s="4" t="s">
        <v>6</v>
      </c>
      <c r="AC36" s="4" t="s">
        <v>6</v>
      </c>
      <c r="AE36" s="4" t="s">
        <v>6</v>
      </c>
      <c r="AF36" s="4" t="s">
        <v>6</v>
      </c>
      <c r="AG36" s="4" t="s">
        <v>6</v>
      </c>
      <c r="AK36" s="4" t="s">
        <v>6</v>
      </c>
      <c r="AO36" s="4" t="s">
        <v>6</v>
      </c>
      <c r="AS36" s="4" t="s">
        <v>6</v>
      </c>
      <c r="AX36" s="4">
        <v>1</v>
      </c>
      <c r="AY36" s="26">
        <v>728</v>
      </c>
      <c r="AZ36" s="4" t="s">
        <v>118</v>
      </c>
      <c r="BA36" s="29"/>
      <c r="BB36" s="29"/>
      <c r="BD36" s="29"/>
      <c r="BF36" s="4" t="s">
        <v>6</v>
      </c>
      <c r="BI36" s="31"/>
      <c r="BJ36" s="31"/>
      <c r="BR36" s="31"/>
      <c r="BS36" s="31"/>
      <c r="BT36" s="31"/>
    </row>
    <row r="37" spans="1:109" x14ac:dyDescent="0.35">
      <c r="A37" s="57"/>
      <c r="B37" s="10" t="s">
        <v>39</v>
      </c>
      <c r="C37" s="43" t="s">
        <v>322</v>
      </c>
      <c r="D37" s="43" t="s">
        <v>217</v>
      </c>
      <c r="F37" s="43" t="s">
        <v>205</v>
      </c>
      <c r="G37" s="43" t="s">
        <v>219</v>
      </c>
      <c r="T37" s="4" t="s">
        <v>6</v>
      </c>
      <c r="W37" s="4" t="s">
        <v>6</v>
      </c>
      <c r="Z37" s="4" t="s">
        <v>6</v>
      </c>
      <c r="AC37" s="4" t="s">
        <v>6</v>
      </c>
      <c r="AY37" s="26"/>
      <c r="AZ37" s="4" t="s">
        <v>92</v>
      </c>
      <c r="BA37" s="29" t="s">
        <v>91</v>
      </c>
      <c r="BB37" s="29"/>
      <c r="BD37" s="29"/>
      <c r="BH37" s="4" t="s">
        <v>6</v>
      </c>
      <c r="BI37" s="31"/>
      <c r="BJ37" s="31"/>
      <c r="BR37" s="31"/>
      <c r="BS37" s="31"/>
      <c r="BT37" s="31"/>
    </row>
    <row r="38" spans="1:109" x14ac:dyDescent="0.35">
      <c r="A38" s="57"/>
      <c r="B38" s="10" t="s">
        <v>85</v>
      </c>
      <c r="C38" s="43" t="s">
        <v>220</v>
      </c>
      <c r="D38" s="43" t="s">
        <v>218</v>
      </c>
      <c r="F38" s="43" t="s">
        <v>205</v>
      </c>
      <c r="G38" s="43" t="s">
        <v>62</v>
      </c>
      <c r="T38" s="4" t="s">
        <v>6</v>
      </c>
      <c r="Z38" s="4" t="s">
        <v>6</v>
      </c>
      <c r="AB38" s="4" t="s">
        <v>6</v>
      </c>
      <c r="AY38" s="26">
        <v>10</v>
      </c>
      <c r="AZ38" s="4">
        <v>1</v>
      </c>
      <c r="BA38" s="29"/>
      <c r="BB38" s="29"/>
      <c r="BD38" s="29"/>
      <c r="BI38"/>
      <c r="BJ38" s="31"/>
      <c r="BR38" s="31"/>
      <c r="BS38" s="31"/>
      <c r="BT38" s="31"/>
    </row>
    <row r="39" spans="1:109" x14ac:dyDescent="0.35">
      <c r="A39" s="57" t="s">
        <v>227</v>
      </c>
      <c r="B39" s="30" t="s">
        <v>358</v>
      </c>
      <c r="C39" s="43" t="s">
        <v>322</v>
      </c>
      <c r="D39" s="43" t="s">
        <v>215</v>
      </c>
      <c r="F39" s="43" t="s">
        <v>205</v>
      </c>
      <c r="G39" s="43" t="s">
        <v>222</v>
      </c>
      <c r="AC39" s="4" t="s">
        <v>6</v>
      </c>
      <c r="AK39" s="4" t="s">
        <v>6</v>
      </c>
      <c r="AL39" s="4" t="s">
        <v>6</v>
      </c>
      <c r="AP39" s="4" t="s">
        <v>6</v>
      </c>
      <c r="AQ39" s="4" t="s">
        <v>6</v>
      </c>
      <c r="AV39" s="4" t="s">
        <v>6</v>
      </c>
      <c r="AX39" s="4">
        <v>4</v>
      </c>
      <c r="AY39" s="26"/>
      <c r="AZ39" s="4">
        <v>1</v>
      </c>
      <c r="BA39" s="29"/>
      <c r="BB39" s="29"/>
      <c r="BD39" s="29"/>
      <c r="BI39" s="31"/>
      <c r="BJ39" s="31"/>
      <c r="BR39" s="31"/>
      <c r="BS39" s="31"/>
      <c r="BT39" s="31"/>
    </row>
    <row r="40" spans="1:109" x14ac:dyDescent="0.35">
      <c r="A40" s="57">
        <v>17</v>
      </c>
      <c r="B40" s="30" t="s">
        <v>94</v>
      </c>
      <c r="C40" s="43" t="s">
        <v>323</v>
      </c>
      <c r="D40" s="43" t="s">
        <v>64</v>
      </c>
      <c r="F40" s="43" t="s">
        <v>205</v>
      </c>
      <c r="G40" s="43" t="s">
        <v>321</v>
      </c>
      <c r="AC40" s="4" t="s">
        <v>6</v>
      </c>
      <c r="AD40" s="4" t="s">
        <v>6</v>
      </c>
      <c r="AE40" s="4" t="s">
        <v>6</v>
      </c>
      <c r="AG40" s="4" t="s">
        <v>6</v>
      </c>
      <c r="AI40" s="4" t="s">
        <v>6</v>
      </c>
      <c r="AY40" s="26"/>
      <c r="BA40" s="29"/>
      <c r="BB40" s="29"/>
      <c r="BD40" s="29"/>
      <c r="BI40" s="31"/>
      <c r="BJ40" s="31"/>
      <c r="BR40" s="31"/>
      <c r="BS40" s="31"/>
      <c r="BT40" s="31"/>
    </row>
    <row r="41" spans="1:109" x14ac:dyDescent="0.35">
      <c r="A41" s="57">
        <v>16</v>
      </c>
      <c r="B41" s="10" t="s">
        <v>224</v>
      </c>
      <c r="C41" s="43" t="s">
        <v>171</v>
      </c>
      <c r="D41" s="43" t="s">
        <v>92</v>
      </c>
      <c r="F41" s="43" t="s">
        <v>205</v>
      </c>
      <c r="G41" s="43" t="s">
        <v>225</v>
      </c>
      <c r="AB41" s="4" t="s">
        <v>6</v>
      </c>
      <c r="BA41" s="29"/>
      <c r="BB41" s="29"/>
      <c r="BD41" s="29"/>
      <c r="BI41" s="31"/>
      <c r="BJ41" s="31"/>
      <c r="BR41" s="31"/>
      <c r="BS41" s="31"/>
      <c r="BT41" s="31"/>
    </row>
    <row r="42" spans="1:109" x14ac:dyDescent="0.35">
      <c r="A42" s="57">
        <v>16.18</v>
      </c>
      <c r="B42" s="10" t="s">
        <v>106</v>
      </c>
      <c r="C42" s="43" t="s">
        <v>323</v>
      </c>
      <c r="D42" s="43" t="s">
        <v>226</v>
      </c>
      <c r="F42" s="43" t="s">
        <v>205</v>
      </c>
      <c r="G42" s="43" t="s">
        <v>317</v>
      </c>
      <c r="AC42" s="4" t="s">
        <v>6</v>
      </c>
      <c r="AD42" s="4" t="s">
        <v>6</v>
      </c>
      <c r="AE42" s="4" t="s">
        <v>6</v>
      </c>
      <c r="AF42" s="4" t="s">
        <v>6</v>
      </c>
      <c r="AG42" s="4" t="s">
        <v>6</v>
      </c>
      <c r="AI42" s="4" t="s">
        <v>6</v>
      </c>
      <c r="AV42" s="4" t="s">
        <v>6</v>
      </c>
      <c r="AY42" s="26">
        <v>150</v>
      </c>
      <c r="AZ42" s="4" t="s">
        <v>107</v>
      </c>
      <c r="BA42" s="29"/>
      <c r="BB42" s="29"/>
      <c r="BD42" s="29"/>
      <c r="BH42" s="4" t="s">
        <v>6</v>
      </c>
      <c r="BI42" s="31"/>
      <c r="BJ42" s="31"/>
      <c r="BR42" s="31"/>
      <c r="BS42" s="31"/>
      <c r="BT42" s="31"/>
    </row>
    <row r="43" spans="1:109" x14ac:dyDescent="0.35">
      <c r="A43" s="57"/>
      <c r="B43" s="10" t="s">
        <v>228</v>
      </c>
      <c r="C43" s="43" t="s">
        <v>322</v>
      </c>
      <c r="D43" s="43" t="s">
        <v>210</v>
      </c>
      <c r="F43" s="43" t="s">
        <v>172</v>
      </c>
      <c r="G43" s="43" t="s">
        <v>214</v>
      </c>
      <c r="T43" s="4" t="s">
        <v>6</v>
      </c>
      <c r="Z43" s="4" t="s">
        <v>6</v>
      </c>
      <c r="AC43" s="4" t="s">
        <v>6</v>
      </c>
      <c r="AD43" s="4" t="s">
        <v>6</v>
      </c>
      <c r="AE43" s="4" t="s">
        <v>6</v>
      </c>
      <c r="AG43" s="4" t="s">
        <v>6</v>
      </c>
      <c r="AH43" s="4" t="s">
        <v>6</v>
      </c>
      <c r="AK43" s="4" t="s">
        <v>6</v>
      </c>
      <c r="AL43" s="4" t="s">
        <v>6</v>
      </c>
      <c r="AO43" s="4" t="s">
        <v>6</v>
      </c>
      <c r="AP43" s="4" t="s">
        <v>6</v>
      </c>
      <c r="AQ43" s="4" t="s">
        <v>6</v>
      </c>
      <c r="AR43" s="4" t="s">
        <v>6</v>
      </c>
      <c r="AT43" s="4" t="s">
        <v>6</v>
      </c>
      <c r="AY43" s="26"/>
      <c r="AZ43" s="4" t="s">
        <v>128</v>
      </c>
      <c r="BA43" s="29"/>
      <c r="BB43" s="29"/>
      <c r="BD43" s="29"/>
      <c r="BF43" s="4" t="s">
        <v>6</v>
      </c>
      <c r="BI43" s="31"/>
      <c r="BJ43" s="31"/>
      <c r="BR43" s="31"/>
      <c r="BS43" s="31"/>
      <c r="BT43" s="31"/>
    </row>
    <row r="44" spans="1:109" x14ac:dyDescent="0.35">
      <c r="A44" s="57"/>
      <c r="B44" s="30" t="s">
        <v>93</v>
      </c>
      <c r="C44" s="43" t="s">
        <v>323</v>
      </c>
      <c r="D44" s="43" t="s">
        <v>215</v>
      </c>
      <c r="F44" s="43" t="s">
        <v>172</v>
      </c>
      <c r="G44" s="43" t="s">
        <v>215</v>
      </c>
      <c r="AI44" s="4" t="s">
        <v>6</v>
      </c>
      <c r="AK44" s="4" t="s">
        <v>6</v>
      </c>
      <c r="AL44" s="4" t="s">
        <v>6</v>
      </c>
      <c r="AP44" s="4" t="s">
        <v>6</v>
      </c>
      <c r="AQ44" s="4" t="s">
        <v>6</v>
      </c>
      <c r="AR44" s="4" t="s">
        <v>6</v>
      </c>
      <c r="AS44" s="4" t="s">
        <v>6</v>
      </c>
      <c r="AT44" s="4" t="s">
        <v>6</v>
      </c>
      <c r="AY44" s="26"/>
      <c r="AZ44" s="4" t="s">
        <v>230</v>
      </c>
      <c r="BA44" s="29"/>
      <c r="BB44" s="29"/>
      <c r="BD44" s="29"/>
      <c r="BI44" s="31"/>
      <c r="BJ44" s="31"/>
      <c r="BR44" s="31"/>
      <c r="BS44" s="31"/>
      <c r="BT44" s="31"/>
    </row>
    <row r="45" spans="1:109" x14ac:dyDescent="0.35">
      <c r="A45" s="57"/>
      <c r="B45" s="10" t="s">
        <v>77</v>
      </c>
      <c r="C45" s="43" t="s">
        <v>322</v>
      </c>
      <c r="D45" s="43" t="s">
        <v>218</v>
      </c>
      <c r="F45" s="43" t="s">
        <v>205</v>
      </c>
      <c r="G45" s="43" t="s">
        <v>214</v>
      </c>
      <c r="T45" s="4" t="s">
        <v>6</v>
      </c>
      <c r="Z45" s="4" t="s">
        <v>6</v>
      </c>
      <c r="AC45" s="4" t="s">
        <v>6</v>
      </c>
      <c r="AD45" s="4" t="s">
        <v>6</v>
      </c>
      <c r="AE45" s="4" t="s">
        <v>6</v>
      </c>
      <c r="AG45" s="4" t="s">
        <v>6</v>
      </c>
      <c r="AH45" s="4" t="s">
        <v>6</v>
      </c>
      <c r="AI45" s="4" t="s">
        <v>6</v>
      </c>
      <c r="AK45" s="4" t="s">
        <v>6</v>
      </c>
      <c r="AL45" s="4" t="s">
        <v>6</v>
      </c>
      <c r="AN45" s="4" t="s">
        <v>6</v>
      </c>
      <c r="AO45" s="4" t="s">
        <v>6</v>
      </c>
      <c r="AP45" s="4" t="s">
        <v>6</v>
      </c>
      <c r="AQ45" s="4" t="s">
        <v>6</v>
      </c>
      <c r="AR45" s="4" t="s">
        <v>6</v>
      </c>
      <c r="AT45" s="4" t="s">
        <v>6</v>
      </c>
      <c r="AY45" s="26"/>
      <c r="AZ45" s="4" t="s">
        <v>96</v>
      </c>
      <c r="BA45" s="29"/>
      <c r="BB45" s="29"/>
      <c r="BD45" s="29"/>
      <c r="BF45" s="4" t="s">
        <v>6</v>
      </c>
      <c r="BH45" s="4" t="s">
        <v>6</v>
      </c>
      <c r="BI45" s="31"/>
      <c r="BJ45" s="31"/>
      <c r="BR45" s="31"/>
      <c r="BS45" s="31"/>
      <c r="BT45" s="31"/>
    </row>
    <row r="46" spans="1:109" x14ac:dyDescent="0.35">
      <c r="A46" s="57"/>
      <c r="B46" s="30" t="s">
        <v>80</v>
      </c>
      <c r="C46" s="46" t="s">
        <v>322</v>
      </c>
      <c r="D46" s="43" t="s">
        <v>349</v>
      </c>
      <c r="E46" s="46"/>
      <c r="F46" s="46" t="s">
        <v>205</v>
      </c>
      <c r="G46" s="46" t="s">
        <v>64</v>
      </c>
      <c r="AC46" s="4" t="s">
        <v>6</v>
      </c>
      <c r="AD46" s="4" t="s">
        <v>6</v>
      </c>
      <c r="AE46" s="4" t="s">
        <v>6</v>
      </c>
      <c r="AG46" s="4" t="s">
        <v>6</v>
      </c>
      <c r="AH46" s="4" t="s">
        <v>6</v>
      </c>
      <c r="AK46" s="4" t="s">
        <v>6</v>
      </c>
      <c r="AL46" s="4" t="s">
        <v>6</v>
      </c>
      <c r="AS46" s="4" t="s">
        <v>6</v>
      </c>
      <c r="AT46" s="4" t="s">
        <v>6</v>
      </c>
      <c r="AY46" s="26">
        <v>27</v>
      </c>
      <c r="AZ46" s="4" t="s">
        <v>97</v>
      </c>
      <c r="BA46" s="29"/>
      <c r="BB46" s="29"/>
      <c r="BD46" s="29"/>
      <c r="BF46" s="4" t="s">
        <v>6</v>
      </c>
      <c r="BI46" s="31" t="s">
        <v>6</v>
      </c>
      <c r="BJ46" s="31" t="s">
        <v>6</v>
      </c>
      <c r="BR46" s="31"/>
      <c r="BS46" s="31"/>
      <c r="BT46" s="31"/>
    </row>
    <row r="47" spans="1:109" x14ac:dyDescent="0.35">
      <c r="A47" s="57">
        <v>19</v>
      </c>
      <c r="B47" s="10" t="s">
        <v>81</v>
      </c>
      <c r="C47" s="43" t="s">
        <v>322</v>
      </c>
      <c r="D47" s="43" t="s">
        <v>217</v>
      </c>
      <c r="F47" s="43" t="s">
        <v>205</v>
      </c>
      <c r="G47" s="43" t="s">
        <v>231</v>
      </c>
      <c r="T47" s="4" t="s">
        <v>6</v>
      </c>
      <c r="Z47" s="4" t="s">
        <v>6</v>
      </c>
      <c r="AC47" s="4" t="s">
        <v>6</v>
      </c>
      <c r="AD47" s="4" t="s">
        <v>6</v>
      </c>
      <c r="AE47" s="4" t="s">
        <v>6</v>
      </c>
      <c r="AG47" s="4" t="s">
        <v>6</v>
      </c>
      <c r="AH47" s="4" t="s">
        <v>6</v>
      </c>
      <c r="AL47" s="4" t="s">
        <v>6</v>
      </c>
      <c r="AO47" s="4" t="s">
        <v>6</v>
      </c>
      <c r="AT47" s="4" t="s">
        <v>6</v>
      </c>
      <c r="AY47" s="26">
        <v>10</v>
      </c>
      <c r="AZ47" s="4" t="s">
        <v>99</v>
      </c>
      <c r="BA47" s="29" t="s">
        <v>100</v>
      </c>
      <c r="BB47" s="29"/>
      <c r="BD47" s="29"/>
      <c r="BF47" s="4" t="s">
        <v>6</v>
      </c>
      <c r="BI47" s="31"/>
      <c r="BJ47" s="31"/>
      <c r="BR47" s="31"/>
      <c r="BS47" s="31"/>
      <c r="BT47" s="31"/>
    </row>
    <row r="48" spans="1:109" x14ac:dyDescent="0.35">
      <c r="A48" s="57" t="s">
        <v>236</v>
      </c>
      <c r="B48" s="10" t="s">
        <v>35</v>
      </c>
      <c r="C48" s="43" t="s">
        <v>322</v>
      </c>
      <c r="D48" s="43" t="s">
        <v>218</v>
      </c>
      <c r="F48" s="43" t="s">
        <v>172</v>
      </c>
      <c r="G48" s="43" t="s">
        <v>283</v>
      </c>
      <c r="T48" s="4" t="s">
        <v>6</v>
      </c>
      <c r="W48" s="4" t="s">
        <v>6</v>
      </c>
      <c r="Z48" s="4" t="s">
        <v>6</v>
      </c>
      <c r="AB48" s="4" t="s">
        <v>6</v>
      </c>
      <c r="AC48" s="4" t="s">
        <v>6</v>
      </c>
      <c r="AD48" s="4" t="s">
        <v>6</v>
      </c>
      <c r="AE48" s="4" t="s">
        <v>6</v>
      </c>
      <c r="AF48" s="4" t="s">
        <v>6</v>
      </c>
      <c r="AG48" s="4" t="s">
        <v>6</v>
      </c>
      <c r="AH48" s="4" t="s">
        <v>6</v>
      </c>
      <c r="AI48" s="4" t="s">
        <v>6</v>
      </c>
      <c r="AK48" s="4" t="s">
        <v>6</v>
      </c>
      <c r="AL48" s="4" t="s">
        <v>6</v>
      </c>
      <c r="AN48" s="4" t="s">
        <v>6</v>
      </c>
      <c r="AO48" s="4" t="s">
        <v>6</v>
      </c>
      <c r="AP48" s="4" t="s">
        <v>6</v>
      </c>
      <c r="AQ48" s="4" t="s">
        <v>6</v>
      </c>
      <c r="AR48" s="4" t="s">
        <v>6</v>
      </c>
      <c r="AT48" s="4" t="s">
        <v>6</v>
      </c>
      <c r="AY48" s="26" t="s">
        <v>235</v>
      </c>
      <c r="AZ48" s="4" t="s">
        <v>115</v>
      </c>
      <c r="BA48" s="29"/>
      <c r="BB48" s="29"/>
      <c r="BD48" s="29"/>
      <c r="BE48" s="4" t="s">
        <v>6</v>
      </c>
      <c r="BH48" s="4" t="s">
        <v>6</v>
      </c>
      <c r="BI48" s="31" t="s">
        <v>6</v>
      </c>
      <c r="BJ48" s="31" t="s">
        <v>6</v>
      </c>
      <c r="BP48" s="4" t="s">
        <v>6</v>
      </c>
      <c r="BR48" s="31"/>
      <c r="BS48" s="31"/>
      <c r="BT48" s="31"/>
      <c r="BU48" s="4" t="s">
        <v>6</v>
      </c>
    </row>
    <row r="49" spans="1:73" x14ac:dyDescent="0.35">
      <c r="A49" s="57"/>
      <c r="B49" s="10" t="s">
        <v>90</v>
      </c>
      <c r="C49" s="43" t="s">
        <v>220</v>
      </c>
      <c r="D49" s="43" t="s">
        <v>17</v>
      </c>
      <c r="F49" s="43" t="s">
        <v>172</v>
      </c>
      <c r="G49" s="43" t="s">
        <v>237</v>
      </c>
      <c r="Y49" s="4" t="s">
        <v>6</v>
      </c>
      <c r="AY49" s="26"/>
      <c r="BA49" s="29"/>
      <c r="BB49" s="29"/>
      <c r="BD49" s="29"/>
      <c r="BI49" s="31"/>
      <c r="BJ49" s="31"/>
      <c r="BP49" s="4" t="s">
        <v>6</v>
      </c>
      <c r="BR49" s="31"/>
      <c r="BS49" s="31"/>
      <c r="BT49" s="31"/>
    </row>
    <row r="50" spans="1:73" x14ac:dyDescent="0.35">
      <c r="A50" s="57"/>
      <c r="B50" s="10" t="s">
        <v>285</v>
      </c>
      <c r="C50" s="43" t="s">
        <v>322</v>
      </c>
      <c r="D50" s="43" t="s">
        <v>217</v>
      </c>
      <c r="F50" s="43" t="s">
        <v>205</v>
      </c>
      <c r="G50" s="43" t="s">
        <v>238</v>
      </c>
      <c r="T50" s="4" t="s">
        <v>6</v>
      </c>
      <c r="AK50" s="4" t="s">
        <v>6</v>
      </c>
      <c r="AL50" s="4" t="s">
        <v>6</v>
      </c>
      <c r="AN50" s="4" t="s">
        <v>6</v>
      </c>
      <c r="AO50" s="4" t="s">
        <v>6</v>
      </c>
      <c r="AP50" s="4" t="s">
        <v>6</v>
      </c>
      <c r="AQ50" s="4" t="s">
        <v>6</v>
      </c>
      <c r="AR50" s="4" t="s">
        <v>6</v>
      </c>
      <c r="AS50" s="4" t="s">
        <v>6</v>
      </c>
      <c r="AY50" s="26"/>
      <c r="BA50" s="29"/>
      <c r="BB50" s="29"/>
      <c r="BC50" s="4" t="s">
        <v>6</v>
      </c>
      <c r="BD50" s="29"/>
      <c r="BI50" s="31"/>
      <c r="BJ50" s="31"/>
      <c r="BR50" s="31"/>
      <c r="BS50" s="31"/>
      <c r="BT50" s="31"/>
    </row>
    <row r="51" spans="1:73" x14ac:dyDescent="0.35">
      <c r="A51" s="57"/>
      <c r="B51" s="10" t="s">
        <v>240</v>
      </c>
      <c r="C51" s="43" t="s">
        <v>322</v>
      </c>
      <c r="D51" s="43" t="s">
        <v>218</v>
      </c>
      <c r="F51" s="43" t="s">
        <v>205</v>
      </c>
      <c r="G51" s="43" t="s">
        <v>239</v>
      </c>
      <c r="T51" s="4" t="s">
        <v>6</v>
      </c>
      <c r="W51" s="4" t="s">
        <v>6</v>
      </c>
      <c r="Z51" s="4" t="s">
        <v>6</v>
      </c>
      <c r="AC51" s="4" t="s">
        <v>6</v>
      </c>
      <c r="AD51" s="4" t="s">
        <v>6</v>
      </c>
      <c r="AE51" s="4" t="s">
        <v>6</v>
      </c>
      <c r="AF51" s="4" t="s">
        <v>6</v>
      </c>
      <c r="AG51" s="4" t="s">
        <v>6</v>
      </c>
      <c r="AH51" s="4" t="s">
        <v>6</v>
      </c>
      <c r="AI51" s="4" t="s">
        <v>6</v>
      </c>
      <c r="AY51" s="26"/>
      <c r="BA51" s="29"/>
      <c r="BB51" s="29"/>
      <c r="BD51" s="29"/>
      <c r="BI51" s="31"/>
      <c r="BJ51" s="31"/>
      <c r="BR51" s="31"/>
      <c r="BS51" s="31"/>
      <c r="BT51" s="31"/>
    </row>
    <row r="52" spans="1:73" x14ac:dyDescent="0.35">
      <c r="A52" s="57"/>
      <c r="B52" s="10" t="s">
        <v>241</v>
      </c>
      <c r="C52" s="43" t="s">
        <v>323</v>
      </c>
      <c r="D52" s="43" t="s">
        <v>242</v>
      </c>
      <c r="F52" s="43" t="s">
        <v>205</v>
      </c>
      <c r="G52" s="43" t="s">
        <v>242</v>
      </c>
      <c r="AY52" s="26"/>
      <c r="AZ52" s="4" t="s">
        <v>108</v>
      </c>
      <c r="BA52" s="29"/>
      <c r="BB52" s="29"/>
      <c r="BD52" s="29"/>
      <c r="BI52" s="31" t="s">
        <v>6</v>
      </c>
      <c r="BJ52" s="31" t="s">
        <v>6</v>
      </c>
      <c r="BR52" s="31"/>
      <c r="BS52" s="31"/>
      <c r="BT52" s="31"/>
    </row>
    <row r="53" spans="1:73" x14ac:dyDescent="0.35">
      <c r="A53" s="57"/>
      <c r="B53" s="10" t="s">
        <v>79</v>
      </c>
      <c r="C53" s="43" t="s">
        <v>322</v>
      </c>
      <c r="D53" s="43" t="s">
        <v>245</v>
      </c>
      <c r="F53" s="43" t="s">
        <v>205</v>
      </c>
      <c r="G53" s="43" t="s">
        <v>244</v>
      </c>
      <c r="AC53" s="4" t="s">
        <v>6</v>
      </c>
      <c r="AD53" s="4" t="s">
        <v>6</v>
      </c>
      <c r="AL53" s="4" t="s">
        <v>6</v>
      </c>
      <c r="AV53" s="4" t="s">
        <v>6</v>
      </c>
      <c r="AY53" s="26">
        <v>8</v>
      </c>
      <c r="AZ53" s="4" t="s">
        <v>109</v>
      </c>
      <c r="BA53" s="29"/>
      <c r="BB53" s="29"/>
      <c r="BD53" s="29"/>
      <c r="BI53" s="31"/>
      <c r="BJ53" s="31"/>
      <c r="BR53" s="31"/>
      <c r="BS53" s="31"/>
      <c r="BT53" s="31"/>
    </row>
    <row r="54" spans="1:73" x14ac:dyDescent="0.35">
      <c r="A54" s="57"/>
      <c r="B54" s="30" t="s">
        <v>110</v>
      </c>
      <c r="C54" s="43" t="s">
        <v>323</v>
      </c>
      <c r="D54" s="43" t="s">
        <v>247</v>
      </c>
      <c r="F54" s="43" t="s">
        <v>205</v>
      </c>
      <c r="G54" s="43" t="s">
        <v>248</v>
      </c>
      <c r="W54" s="4" t="s">
        <v>6</v>
      </c>
      <c r="X54" s="4" t="s">
        <v>6</v>
      </c>
      <c r="AC54" s="4" t="s">
        <v>6</v>
      </c>
      <c r="AD54" s="4" t="s">
        <v>6</v>
      </c>
      <c r="AF54" s="4" t="s">
        <v>6</v>
      </c>
      <c r="AG54" s="56" t="s">
        <v>6</v>
      </c>
      <c r="AH54" s="4" t="s">
        <v>6</v>
      </c>
      <c r="AI54" s="4" t="s">
        <v>6</v>
      </c>
      <c r="AK54"/>
      <c r="AL54"/>
      <c r="AY54" s="26">
        <v>42</v>
      </c>
      <c r="BA54" s="29" t="s">
        <v>120</v>
      </c>
      <c r="BB54" s="29"/>
      <c r="BD54" s="29"/>
      <c r="BF54" s="4" t="s">
        <v>6</v>
      </c>
      <c r="BI54" s="31"/>
      <c r="BJ54" s="31"/>
      <c r="BO54" s="4" t="s">
        <v>6</v>
      </c>
      <c r="BQ54" s="4" t="s">
        <v>6</v>
      </c>
      <c r="BR54" s="31"/>
      <c r="BS54" s="31"/>
      <c r="BT54" s="31"/>
    </row>
    <row r="55" spans="1:73" x14ac:dyDescent="0.35">
      <c r="A55" s="57"/>
      <c r="B55" s="10" t="s">
        <v>111</v>
      </c>
      <c r="C55" s="43" t="s">
        <v>323</v>
      </c>
      <c r="D55" s="43" t="s">
        <v>249</v>
      </c>
      <c r="F55" s="43" t="s">
        <v>205</v>
      </c>
      <c r="G55" s="43" t="s">
        <v>279</v>
      </c>
      <c r="AL55" s="4" t="s">
        <v>6</v>
      </c>
      <c r="AY55" s="26"/>
      <c r="BA55" s="29" t="s">
        <v>121</v>
      </c>
      <c r="BB55" s="29"/>
      <c r="BD55" s="29"/>
      <c r="BI55" s="31"/>
      <c r="BJ55" s="31"/>
      <c r="BR55" s="31"/>
      <c r="BS55" s="31"/>
      <c r="BT55" s="31"/>
    </row>
    <row r="56" spans="1:73" x14ac:dyDescent="0.35">
      <c r="A56" s="57"/>
      <c r="B56" s="10" t="s">
        <v>112</v>
      </c>
      <c r="C56" s="43" t="s">
        <v>323</v>
      </c>
      <c r="D56" s="43" t="s">
        <v>250</v>
      </c>
      <c r="F56" s="43" t="s">
        <v>172</v>
      </c>
      <c r="G56" s="43" t="s">
        <v>251</v>
      </c>
      <c r="AL56" s="4" t="s">
        <v>6</v>
      </c>
      <c r="AP56" s="4" t="s">
        <v>6</v>
      </c>
      <c r="AQ56" s="4" t="s">
        <v>6</v>
      </c>
      <c r="AY56" s="26"/>
      <c r="AZ56" s="4" t="s">
        <v>124</v>
      </c>
      <c r="BI56" s="31"/>
      <c r="BJ56" s="31"/>
      <c r="BR56" s="31"/>
      <c r="BS56" s="31"/>
      <c r="BT56" s="31"/>
    </row>
    <row r="57" spans="1:73" x14ac:dyDescent="0.35">
      <c r="A57" s="57"/>
      <c r="B57" s="27" t="s">
        <v>113</v>
      </c>
      <c r="C57" s="45" t="s">
        <v>322</v>
      </c>
      <c r="D57" s="45" t="s">
        <v>253</v>
      </c>
      <c r="E57" s="45"/>
      <c r="F57" s="45" t="s">
        <v>205</v>
      </c>
      <c r="G57" s="45" t="s">
        <v>214</v>
      </c>
      <c r="V57" s="4" t="s">
        <v>6</v>
      </c>
      <c r="W57" s="4" t="s">
        <v>6</v>
      </c>
      <c r="AC57" s="4" t="s">
        <v>6</v>
      </c>
      <c r="AD57" s="4" t="s">
        <v>6</v>
      </c>
      <c r="AF57" s="4" t="s">
        <v>6</v>
      </c>
      <c r="AG57" s="4" t="s">
        <v>6</v>
      </c>
      <c r="AH57" s="4" t="s">
        <v>6</v>
      </c>
      <c r="AK57" s="4" t="s">
        <v>6</v>
      </c>
      <c r="AL57" s="4" t="s">
        <v>6</v>
      </c>
      <c r="AN57" s="4" t="s">
        <v>6</v>
      </c>
      <c r="AO57" s="4" t="s">
        <v>6</v>
      </c>
      <c r="AP57" s="4" t="s">
        <v>6</v>
      </c>
      <c r="AQ57" s="4" t="s">
        <v>6</v>
      </c>
      <c r="AR57" s="4" t="s">
        <v>6</v>
      </c>
      <c r="AS57" s="4" t="s">
        <v>6</v>
      </c>
      <c r="AT57" s="4" t="s">
        <v>6</v>
      </c>
      <c r="AY57" s="26"/>
      <c r="AZ57" s="4" t="s">
        <v>115</v>
      </c>
      <c r="BI57" s="31"/>
      <c r="BJ57" s="31"/>
      <c r="BR57" s="31"/>
      <c r="BS57" s="31"/>
      <c r="BT57" s="31"/>
    </row>
    <row r="58" spans="1:73" x14ac:dyDescent="0.35">
      <c r="A58" s="57"/>
      <c r="B58" s="27" t="s">
        <v>126</v>
      </c>
      <c r="C58" s="45" t="s">
        <v>171</v>
      </c>
      <c r="D58" s="45" t="s">
        <v>252</v>
      </c>
      <c r="E58" s="45"/>
      <c r="F58" s="45" t="s">
        <v>205</v>
      </c>
      <c r="G58" s="43" t="s">
        <v>251</v>
      </c>
      <c r="AL58" s="4" t="s">
        <v>6</v>
      </c>
      <c r="AY58" s="26"/>
      <c r="AZ58" s="4" t="s">
        <v>117</v>
      </c>
      <c r="BI58" s="31"/>
      <c r="BJ58" s="31"/>
      <c r="BR58" s="31"/>
      <c r="BS58" s="31"/>
      <c r="BT58" s="31"/>
    </row>
    <row r="59" spans="1:73" x14ac:dyDescent="0.35">
      <c r="A59" s="57"/>
      <c r="B59" s="10" t="s">
        <v>348</v>
      </c>
      <c r="C59" s="43" t="s">
        <v>322</v>
      </c>
      <c r="D59" s="43" t="s">
        <v>218</v>
      </c>
      <c r="F59" s="43" t="s">
        <v>205</v>
      </c>
      <c r="G59" s="43" t="s">
        <v>314</v>
      </c>
      <c r="T59" s="4" t="s">
        <v>6</v>
      </c>
      <c r="Z59" s="4" t="s">
        <v>6</v>
      </c>
      <c r="AC59" s="4" t="s">
        <v>6</v>
      </c>
      <c r="AD59" s="4" t="s">
        <v>6</v>
      </c>
      <c r="AE59" s="4" t="s">
        <v>6</v>
      </c>
      <c r="AG59" s="4" t="s">
        <v>6</v>
      </c>
      <c r="AH59" s="4" t="s">
        <v>6</v>
      </c>
      <c r="AY59" s="26"/>
      <c r="AZ59" s="4" t="s">
        <v>119</v>
      </c>
      <c r="BE59" s="4" t="s">
        <v>6</v>
      </c>
      <c r="BI59" s="31"/>
      <c r="BJ59" s="31"/>
      <c r="BP59" s="4" t="s">
        <v>6</v>
      </c>
      <c r="BR59" s="31"/>
      <c r="BS59" s="31"/>
      <c r="BT59" s="31"/>
    </row>
    <row r="60" spans="1:73" x14ac:dyDescent="0.35">
      <c r="A60" s="57">
        <v>4</v>
      </c>
      <c r="B60" s="10" t="s">
        <v>129</v>
      </c>
      <c r="C60" s="43" t="s">
        <v>322</v>
      </c>
      <c r="D60" s="45" t="s">
        <v>253</v>
      </c>
      <c r="F60" s="43" t="s">
        <v>172</v>
      </c>
      <c r="G60" s="43" t="s">
        <v>276</v>
      </c>
      <c r="AC60" s="4" t="s">
        <v>6</v>
      </c>
      <c r="AD60" s="4" t="s">
        <v>6</v>
      </c>
      <c r="AF60" s="4" t="s">
        <v>6</v>
      </c>
      <c r="AG60" s="4" t="s">
        <v>6</v>
      </c>
      <c r="AH60" s="4" t="s">
        <v>6</v>
      </c>
      <c r="AK60" s="4" t="s">
        <v>6</v>
      </c>
      <c r="AL60" s="4" t="s">
        <v>6</v>
      </c>
      <c r="AN60" s="4" t="s">
        <v>6</v>
      </c>
      <c r="AP60" s="4" t="s">
        <v>6</v>
      </c>
      <c r="AQ60" s="4" t="s">
        <v>6</v>
      </c>
      <c r="AR60" s="4" t="s">
        <v>6</v>
      </c>
      <c r="AS60" s="4" t="s">
        <v>6</v>
      </c>
      <c r="AT60" s="4" t="s">
        <v>6</v>
      </c>
      <c r="AY60" s="26">
        <v>20</v>
      </c>
      <c r="AZ60" s="4" t="s">
        <v>109</v>
      </c>
      <c r="BF60" s="4" t="s">
        <v>6</v>
      </c>
      <c r="BI60" s="31"/>
      <c r="BJ60" s="31"/>
      <c r="BR60" s="31"/>
      <c r="BS60" s="31"/>
      <c r="BT60" s="31"/>
    </row>
    <row r="61" spans="1:73" ht="15.5" x14ac:dyDescent="0.35">
      <c r="A61" s="57">
        <v>5.13</v>
      </c>
      <c r="B61" s="30" t="s">
        <v>88</v>
      </c>
      <c r="C61" s="44" t="s">
        <v>322</v>
      </c>
      <c r="D61" s="43" t="s">
        <v>202</v>
      </c>
      <c r="F61" s="44" t="s">
        <v>172</v>
      </c>
      <c r="G61" s="10" t="s">
        <v>195</v>
      </c>
      <c r="I61"/>
      <c r="J61" s="4" t="s">
        <v>6</v>
      </c>
      <c r="K61" s="39" t="s">
        <v>6</v>
      </c>
      <c r="L61" s="39" t="s">
        <v>6</v>
      </c>
      <c r="N61" s="39" t="s">
        <v>6</v>
      </c>
      <c r="Q61" s="4" t="s">
        <v>6</v>
      </c>
      <c r="U61" s="4" t="s">
        <v>6</v>
      </c>
      <c r="AC61" s="4" t="s">
        <v>6</v>
      </c>
      <c r="AG61" s="39" t="s">
        <v>6</v>
      </c>
      <c r="AI61" s="39" t="s">
        <v>6</v>
      </c>
      <c r="AY61" s="26"/>
      <c r="BH61" s="4" t="s">
        <v>6</v>
      </c>
      <c r="BI61" s="31"/>
      <c r="BJ61" s="31"/>
      <c r="BR61" s="31"/>
      <c r="BS61" s="31"/>
      <c r="BT61" s="31"/>
      <c r="BU61" s="4" t="s">
        <v>6</v>
      </c>
    </row>
    <row r="62" spans="1:73" x14ac:dyDescent="0.35">
      <c r="A62" s="57"/>
      <c r="B62" s="30" t="s">
        <v>259</v>
      </c>
      <c r="C62" s="43" t="s">
        <v>323</v>
      </c>
      <c r="D62" s="48" t="s">
        <v>209</v>
      </c>
      <c r="F62" s="43" t="s">
        <v>205</v>
      </c>
      <c r="G62" s="48" t="s">
        <v>209</v>
      </c>
      <c r="J62" s="4" t="s">
        <v>6</v>
      </c>
      <c r="K62" s="4" t="s">
        <v>6</v>
      </c>
      <c r="L62" s="4" t="s">
        <v>6</v>
      </c>
      <c r="N62" s="4" t="s">
        <v>6</v>
      </c>
      <c r="AG62" s="4" t="s">
        <v>6</v>
      </c>
      <c r="AI62" s="4" t="s">
        <v>6</v>
      </c>
      <c r="AY62" s="26"/>
      <c r="BI62" s="31"/>
      <c r="BJ62" s="31"/>
      <c r="BR62" s="31"/>
      <c r="BS62" s="31"/>
      <c r="BT62" s="31"/>
    </row>
    <row r="63" spans="1:73" x14ac:dyDescent="0.35">
      <c r="A63" s="57"/>
      <c r="B63" s="10" t="s">
        <v>255</v>
      </c>
      <c r="C63" s="43" t="s">
        <v>171</v>
      </c>
      <c r="D63" s="43" t="s">
        <v>254</v>
      </c>
      <c r="F63" s="43" t="s">
        <v>172</v>
      </c>
      <c r="G63" s="43" t="s">
        <v>258</v>
      </c>
      <c r="AY63" s="26"/>
      <c r="BH63" s="4" t="s">
        <v>6</v>
      </c>
      <c r="BI63" s="31"/>
      <c r="BJ63" s="31"/>
      <c r="BR63" s="31"/>
      <c r="BS63" s="31"/>
      <c r="BT63" s="31"/>
    </row>
    <row r="64" spans="1:73" x14ac:dyDescent="0.35">
      <c r="A64" s="57"/>
      <c r="B64" s="10" t="s">
        <v>256</v>
      </c>
      <c r="C64" s="43" t="s">
        <v>171</v>
      </c>
      <c r="D64" s="43" t="s">
        <v>265</v>
      </c>
      <c r="F64" s="43" t="s">
        <v>172</v>
      </c>
      <c r="G64" s="43" t="s">
        <v>258</v>
      </c>
      <c r="AY64" s="26"/>
      <c r="BH64" s="4" t="s">
        <v>6</v>
      </c>
      <c r="BI64" s="31"/>
      <c r="BJ64" s="31"/>
      <c r="BR64" s="31"/>
      <c r="BS64" s="31"/>
      <c r="BT64" s="31"/>
    </row>
    <row r="65" spans="1:72" x14ac:dyDescent="0.35">
      <c r="A65" s="57"/>
      <c r="B65" s="10" t="s">
        <v>257</v>
      </c>
      <c r="C65" s="43" t="s">
        <v>171</v>
      </c>
      <c r="D65" s="43" t="s">
        <v>266</v>
      </c>
      <c r="F65" s="43" t="s">
        <v>205</v>
      </c>
      <c r="G65" s="43" t="s">
        <v>258</v>
      </c>
      <c r="AY65" s="26"/>
      <c r="BH65" s="4" t="s">
        <v>6</v>
      </c>
      <c r="BI65" s="31"/>
      <c r="BJ65" s="31"/>
      <c r="BR65" s="31"/>
      <c r="BS65" s="31"/>
      <c r="BT65" s="31"/>
    </row>
    <row r="66" spans="1:72" x14ac:dyDescent="0.35">
      <c r="A66" s="57"/>
      <c r="B66" s="10" t="s">
        <v>37</v>
      </c>
      <c r="C66" s="43" t="s">
        <v>323</v>
      </c>
      <c r="D66" s="43" t="s">
        <v>268</v>
      </c>
      <c r="F66" s="43" t="s">
        <v>205</v>
      </c>
      <c r="G66" s="43" t="s">
        <v>267</v>
      </c>
      <c r="X66" s="4" t="s">
        <v>6</v>
      </c>
      <c r="AC66" s="4" t="s">
        <v>6</v>
      </c>
      <c r="AY66" s="26"/>
      <c r="BH66" s="4" t="s">
        <v>6</v>
      </c>
      <c r="BI66" s="31"/>
      <c r="BJ66" s="31"/>
      <c r="BR66" s="31"/>
      <c r="BS66" s="31"/>
      <c r="BT66" s="31"/>
    </row>
    <row r="67" spans="1:72" x14ac:dyDescent="0.35">
      <c r="A67" s="57"/>
      <c r="B67" s="10" t="s">
        <v>38</v>
      </c>
      <c r="C67" s="43" t="s">
        <v>171</v>
      </c>
      <c r="D67" s="45" t="s">
        <v>253</v>
      </c>
      <c r="F67" s="43" t="s">
        <v>205</v>
      </c>
      <c r="G67" s="43" t="s">
        <v>269</v>
      </c>
      <c r="X67" s="4" t="s">
        <v>6</v>
      </c>
      <c r="AC67" s="4" t="s">
        <v>6</v>
      </c>
      <c r="AD67" s="4" t="s">
        <v>6</v>
      </c>
      <c r="AY67" s="26"/>
      <c r="BI67" s="31"/>
      <c r="BJ67" s="31"/>
      <c r="BR67" s="31"/>
      <c r="BS67" s="31"/>
      <c r="BT67" s="31"/>
    </row>
    <row r="68" spans="1:72" x14ac:dyDescent="0.35">
      <c r="A68" s="57"/>
      <c r="B68" s="10" t="s">
        <v>350</v>
      </c>
      <c r="C68" s="43" t="s">
        <v>322</v>
      </c>
      <c r="D68" s="43" t="s">
        <v>217</v>
      </c>
      <c r="F68" s="43" t="s">
        <v>205</v>
      </c>
      <c r="G68" s="43" t="s">
        <v>270</v>
      </c>
      <c r="T68" s="4" t="s">
        <v>6</v>
      </c>
      <c r="W68" s="4" t="s">
        <v>6</v>
      </c>
      <c r="AC68" s="4" t="s">
        <v>6</v>
      </c>
      <c r="AD68" s="4" t="s">
        <v>6</v>
      </c>
      <c r="AE68" s="4" t="s">
        <v>6</v>
      </c>
      <c r="AF68" s="4" t="s">
        <v>6</v>
      </c>
      <c r="AH68" s="4" t="s">
        <v>6</v>
      </c>
      <c r="AJ68" s="4" t="s">
        <v>6</v>
      </c>
      <c r="AY68" s="26">
        <v>6</v>
      </c>
      <c r="AZ68" s="4" t="s">
        <v>136</v>
      </c>
      <c r="BI68" s="31"/>
      <c r="BJ68" s="31"/>
      <c r="BR68" s="31"/>
      <c r="BS68" s="31"/>
      <c r="BT68" s="31"/>
    </row>
    <row r="69" spans="1:72" x14ac:dyDescent="0.35">
      <c r="A69" s="57"/>
      <c r="B69" s="30" t="s">
        <v>137</v>
      </c>
      <c r="C69" s="43" t="s">
        <v>323</v>
      </c>
      <c r="D69" s="43" t="s">
        <v>270</v>
      </c>
      <c r="F69" s="43" t="s">
        <v>205</v>
      </c>
      <c r="G69" s="43" t="s">
        <v>273</v>
      </c>
      <c r="X69" s="4" t="s">
        <v>6</v>
      </c>
      <c r="AC69" s="4" t="s">
        <v>6</v>
      </c>
      <c r="AD69" s="4" t="s">
        <v>6</v>
      </c>
      <c r="AY69" s="26"/>
      <c r="BI69" s="31"/>
      <c r="BJ69" s="31"/>
      <c r="BR69" s="31"/>
      <c r="BS69" s="31"/>
      <c r="BT69" s="31"/>
    </row>
    <row r="70" spans="1:72" x14ac:dyDescent="0.35">
      <c r="A70" s="57">
        <v>20</v>
      </c>
      <c r="B70" s="53" t="s">
        <v>166</v>
      </c>
      <c r="C70" s="44" t="s">
        <v>171</v>
      </c>
      <c r="D70" s="45" t="s">
        <v>207</v>
      </c>
      <c r="E70" s="45"/>
      <c r="F70" s="44" t="s">
        <v>172</v>
      </c>
      <c r="G70" s="45"/>
      <c r="H70" s="29"/>
      <c r="J70" s="4" t="s">
        <v>6</v>
      </c>
      <c r="N70" s="4" t="s">
        <v>6</v>
      </c>
      <c r="P70" s="4" t="s">
        <v>6</v>
      </c>
      <c r="V70" s="4" t="s">
        <v>6</v>
      </c>
      <c r="AG70" s="39" t="s">
        <v>6</v>
      </c>
      <c r="AI70" s="39" t="s">
        <v>6</v>
      </c>
      <c r="BI70" s="31"/>
      <c r="BJ70" s="31"/>
      <c r="BR70" s="31"/>
      <c r="BS70" s="31"/>
      <c r="BT70" s="31"/>
    </row>
    <row r="71" spans="1:72" x14ac:dyDescent="0.35">
      <c r="A71" s="57"/>
      <c r="B71" s="10" t="s">
        <v>339</v>
      </c>
      <c r="C71" s="43" t="s">
        <v>171</v>
      </c>
      <c r="D71" s="43" t="s">
        <v>271</v>
      </c>
      <c r="F71" s="43" t="s">
        <v>201</v>
      </c>
      <c r="G71" s="43" t="s">
        <v>0</v>
      </c>
      <c r="Q71" s="4" t="s">
        <v>6</v>
      </c>
      <c r="BI71" s="31"/>
      <c r="BJ71" s="31"/>
      <c r="BR71" s="31"/>
      <c r="BS71" s="31"/>
      <c r="BT71" s="31"/>
    </row>
    <row r="72" spans="1:72" x14ac:dyDescent="0.35">
      <c r="A72" s="57">
        <v>8</v>
      </c>
      <c r="B72" s="10" t="s">
        <v>338</v>
      </c>
      <c r="C72" s="43" t="s">
        <v>322</v>
      </c>
      <c r="D72" s="43" t="s">
        <v>242</v>
      </c>
      <c r="F72" s="43" t="s">
        <v>205</v>
      </c>
      <c r="G72" s="43" t="s">
        <v>242</v>
      </c>
      <c r="BI72" s="31" t="s">
        <v>6</v>
      </c>
      <c r="BJ72" s="31" t="s">
        <v>6</v>
      </c>
      <c r="BR72" s="31"/>
      <c r="BS72" s="31"/>
      <c r="BT72" s="31"/>
    </row>
    <row r="73" spans="1:72" x14ac:dyDescent="0.35">
      <c r="A73" s="57">
        <v>8</v>
      </c>
      <c r="B73" s="10" t="s">
        <v>337</v>
      </c>
      <c r="C73" s="43" t="s">
        <v>171</v>
      </c>
      <c r="D73" s="43" t="s">
        <v>272</v>
      </c>
      <c r="U73" s="4" t="s">
        <v>6</v>
      </c>
      <c r="BI73" s="31"/>
      <c r="BJ73" s="31"/>
      <c r="BR73" s="31"/>
      <c r="BS73" s="31"/>
      <c r="BT73" s="31"/>
    </row>
    <row r="74" spans="1:72" x14ac:dyDescent="0.35">
      <c r="A74" s="57"/>
      <c r="B74" s="30" t="s">
        <v>229</v>
      </c>
      <c r="C74" s="43" t="s">
        <v>323</v>
      </c>
      <c r="D74" s="43" t="s">
        <v>64</v>
      </c>
      <c r="F74" s="43" t="s">
        <v>205</v>
      </c>
      <c r="G74" s="43" t="s">
        <v>274</v>
      </c>
      <c r="X74" s="4" t="s">
        <v>6</v>
      </c>
      <c r="AC74" s="4" t="s">
        <v>6</v>
      </c>
      <c r="AD74" s="4" t="s">
        <v>6</v>
      </c>
      <c r="BA74" s="4" t="s">
        <v>6</v>
      </c>
      <c r="BI74" s="31"/>
      <c r="BJ74" s="31"/>
      <c r="BR74" s="31"/>
      <c r="BS74" s="31"/>
      <c r="BT74" s="31"/>
    </row>
    <row r="75" spans="1:72" x14ac:dyDescent="0.35">
      <c r="A75" s="57"/>
      <c r="B75" s="10" t="s">
        <v>102</v>
      </c>
      <c r="C75" s="43" t="s">
        <v>323</v>
      </c>
      <c r="D75" s="43" t="s">
        <v>275</v>
      </c>
      <c r="F75" s="43" t="s">
        <v>205</v>
      </c>
      <c r="BI75" s="31" t="s">
        <v>6</v>
      </c>
      <c r="BJ75" s="31" t="s">
        <v>6</v>
      </c>
      <c r="BR75" s="31"/>
      <c r="BS75" s="31"/>
      <c r="BT75" s="31"/>
    </row>
    <row r="76" spans="1:72" x14ac:dyDescent="0.35">
      <c r="A76" s="57">
        <v>4</v>
      </c>
      <c r="B76" s="10" t="s">
        <v>277</v>
      </c>
      <c r="C76" s="43" t="s">
        <v>171</v>
      </c>
      <c r="D76" s="43" t="s">
        <v>351</v>
      </c>
      <c r="F76" s="43" t="s">
        <v>172</v>
      </c>
      <c r="G76" s="43" t="s">
        <v>281</v>
      </c>
      <c r="BI76" s="31" t="s">
        <v>6</v>
      </c>
      <c r="BJ76" s="31" t="s">
        <v>6</v>
      </c>
      <c r="BR76" s="31"/>
      <c r="BS76" s="31"/>
      <c r="BT76" s="31"/>
    </row>
    <row r="77" spans="1:72" x14ac:dyDescent="0.35">
      <c r="A77" s="57"/>
      <c r="B77" s="10" t="s">
        <v>277</v>
      </c>
      <c r="C77" s="43" t="s">
        <v>323</v>
      </c>
      <c r="D77" s="43" t="s">
        <v>280</v>
      </c>
      <c r="F77" s="43" t="s">
        <v>205</v>
      </c>
      <c r="G77" s="43" t="s">
        <v>280</v>
      </c>
      <c r="W77" s="4" t="s">
        <v>6</v>
      </c>
      <c r="AC77" s="4" t="s">
        <v>6</v>
      </c>
      <c r="AD77" s="4" t="s">
        <v>6</v>
      </c>
      <c r="AH77" s="56" t="s">
        <v>6</v>
      </c>
      <c r="AI77"/>
      <c r="AY77" s="4">
        <v>18</v>
      </c>
      <c r="AZ77" s="4" t="s">
        <v>141</v>
      </c>
      <c r="BB77" s="29" t="s">
        <v>143</v>
      </c>
      <c r="BD77" s="29"/>
      <c r="BI77" s="31"/>
      <c r="BJ77" s="31"/>
      <c r="BR77" s="31"/>
      <c r="BS77" s="31"/>
      <c r="BT77" s="31"/>
    </row>
    <row r="78" spans="1:72" x14ac:dyDescent="0.35">
      <c r="A78" s="57"/>
      <c r="B78" s="10" t="s">
        <v>103</v>
      </c>
      <c r="C78" s="43" t="s">
        <v>323</v>
      </c>
      <c r="D78" s="43" t="s">
        <v>275</v>
      </c>
      <c r="F78" s="43" t="s">
        <v>205</v>
      </c>
      <c r="AZ78" s="4" t="s">
        <v>144</v>
      </c>
      <c r="BI78" s="31" t="s">
        <v>6</v>
      </c>
      <c r="BJ78" s="31" t="s">
        <v>6</v>
      </c>
      <c r="BR78" s="31"/>
      <c r="BS78" s="31"/>
      <c r="BT78" s="31"/>
    </row>
    <row r="79" spans="1:72" x14ac:dyDescent="0.35">
      <c r="A79" s="57">
        <v>20.21</v>
      </c>
      <c r="B79" s="10" t="s">
        <v>44</v>
      </c>
      <c r="C79" s="43" t="s">
        <v>323</v>
      </c>
      <c r="D79" s="43" t="s">
        <v>284</v>
      </c>
      <c r="G79" s="47" t="s">
        <v>282</v>
      </c>
      <c r="BC79" s="4" t="s">
        <v>6</v>
      </c>
      <c r="BD79" s="4" t="s">
        <v>6</v>
      </c>
      <c r="BI79" s="31"/>
      <c r="BJ79" s="31"/>
      <c r="BR79" s="31"/>
      <c r="BS79" s="31"/>
      <c r="BT79" s="31"/>
    </row>
    <row r="80" spans="1:72" x14ac:dyDescent="0.35">
      <c r="A80" s="57" t="s">
        <v>182</v>
      </c>
      <c r="B80" s="30" t="s">
        <v>105</v>
      </c>
      <c r="C80" s="43" t="s">
        <v>322</v>
      </c>
      <c r="D80" s="43" t="s">
        <v>287</v>
      </c>
      <c r="F80" s="43" t="s">
        <v>201</v>
      </c>
      <c r="G80" s="43" t="s">
        <v>286</v>
      </c>
      <c r="H80" s="29"/>
      <c r="AB80" s="4" t="s">
        <v>6</v>
      </c>
      <c r="AE80" s="4" t="s">
        <v>6</v>
      </c>
      <c r="AF80" s="4" t="s">
        <v>6</v>
      </c>
      <c r="AG80" s="4" t="s">
        <v>6</v>
      </c>
      <c r="AH80" s="4" t="s">
        <v>6</v>
      </c>
      <c r="AK80" s="4" t="s">
        <v>6</v>
      </c>
      <c r="AO80" s="4" t="s">
        <v>6</v>
      </c>
      <c r="AR80" s="4" t="s">
        <v>6</v>
      </c>
      <c r="BI80" s="31"/>
      <c r="BJ80" s="31"/>
      <c r="BR80" s="31"/>
      <c r="BS80" s="31"/>
      <c r="BT80" s="31"/>
    </row>
    <row r="81" spans="1:74" x14ac:dyDescent="0.35">
      <c r="A81" s="57">
        <v>5</v>
      </c>
      <c r="B81" s="10" t="s">
        <v>288</v>
      </c>
      <c r="C81" s="43" t="s">
        <v>171</v>
      </c>
      <c r="D81" s="43" t="s">
        <v>289</v>
      </c>
      <c r="F81" s="43" t="s">
        <v>172</v>
      </c>
      <c r="G81" s="43" t="s">
        <v>291</v>
      </c>
      <c r="U81" s="4" t="s">
        <v>6</v>
      </c>
      <c r="BI81" s="31"/>
      <c r="BJ81" s="31"/>
      <c r="BR81" s="31"/>
      <c r="BS81" s="31"/>
      <c r="BT81" s="31"/>
    </row>
    <row r="82" spans="1:74" x14ac:dyDescent="0.35">
      <c r="A82" s="57"/>
      <c r="B82" s="10" t="s">
        <v>132</v>
      </c>
      <c r="C82" s="43" t="s">
        <v>171</v>
      </c>
      <c r="D82" s="43" t="s">
        <v>290</v>
      </c>
      <c r="F82" s="43" t="s">
        <v>172</v>
      </c>
      <c r="G82" s="43" t="s">
        <v>292</v>
      </c>
      <c r="U82" s="4" t="s">
        <v>6</v>
      </c>
      <c r="BI82" s="31"/>
      <c r="BJ82" s="31"/>
      <c r="BR82" s="31"/>
      <c r="BS82" s="31"/>
      <c r="BT82" s="31"/>
    </row>
    <row r="83" spans="1:74" x14ac:dyDescent="0.35">
      <c r="A83" s="57"/>
      <c r="B83" s="10" t="s">
        <v>134</v>
      </c>
      <c r="C83" s="43" t="s">
        <v>323</v>
      </c>
      <c r="D83" s="43" t="s">
        <v>289</v>
      </c>
      <c r="F83" s="43" t="s">
        <v>172</v>
      </c>
      <c r="G83" s="43" t="s">
        <v>293</v>
      </c>
      <c r="U83" s="4" t="s">
        <v>6</v>
      </c>
      <c r="BI83" s="31"/>
      <c r="BJ83" s="31"/>
      <c r="BR83" s="31"/>
      <c r="BS83" s="31"/>
      <c r="BT83" s="31"/>
    </row>
    <row r="84" spans="1:74" x14ac:dyDescent="0.35">
      <c r="A84" s="57"/>
      <c r="B84" s="10" t="s">
        <v>151</v>
      </c>
      <c r="C84" s="43" t="s">
        <v>171</v>
      </c>
      <c r="D84" s="43" t="s">
        <v>290</v>
      </c>
      <c r="F84" s="43" t="s">
        <v>172</v>
      </c>
      <c r="G84" s="43" t="s">
        <v>289</v>
      </c>
      <c r="U84" s="4" t="s">
        <v>6</v>
      </c>
      <c r="BI84" s="31"/>
      <c r="BJ84" s="31"/>
      <c r="BR84" s="31"/>
      <c r="BS84" s="31"/>
      <c r="BT84" s="31"/>
    </row>
    <row r="85" spans="1:74" x14ac:dyDescent="0.35">
      <c r="A85" s="57">
        <v>23</v>
      </c>
      <c r="B85" s="10" t="s">
        <v>152</v>
      </c>
      <c r="C85" s="43" t="s">
        <v>323</v>
      </c>
      <c r="D85" s="43" t="s">
        <v>289</v>
      </c>
      <c r="F85" s="43" t="s">
        <v>201</v>
      </c>
      <c r="G85" s="43" t="s">
        <v>294</v>
      </c>
      <c r="U85" s="4" t="s">
        <v>6</v>
      </c>
      <c r="BI85" s="31"/>
      <c r="BJ85" s="31"/>
      <c r="BR85" s="31"/>
      <c r="BS85" s="31"/>
      <c r="BT85" s="31"/>
      <c r="BV85" s="4" t="s">
        <v>6</v>
      </c>
    </row>
    <row r="86" spans="1:74" x14ac:dyDescent="0.35">
      <c r="A86" s="57">
        <v>24</v>
      </c>
      <c r="B86" s="27" t="s">
        <v>133</v>
      </c>
      <c r="C86" s="43" t="s">
        <v>171</v>
      </c>
      <c r="D86" s="43" t="s">
        <v>290</v>
      </c>
      <c r="E86" s="45"/>
      <c r="F86" s="43" t="s">
        <v>172</v>
      </c>
      <c r="G86" s="43" t="s">
        <v>295</v>
      </c>
      <c r="H86" s="29"/>
      <c r="U86" s="4" t="s">
        <v>6</v>
      </c>
      <c r="BI86" s="31"/>
      <c r="BJ86" s="31"/>
      <c r="BL86" s="56" t="s">
        <v>6</v>
      </c>
      <c r="BM86" s="39"/>
      <c r="BR86" s="31"/>
      <c r="BS86" s="31"/>
      <c r="BT86" s="31"/>
    </row>
    <row r="87" spans="1:74" x14ac:dyDescent="0.35">
      <c r="A87" s="57"/>
      <c r="B87" s="27" t="s">
        <v>310</v>
      </c>
      <c r="C87" s="43" t="s">
        <v>171</v>
      </c>
      <c r="D87" s="43" t="s">
        <v>290</v>
      </c>
      <c r="E87" s="45"/>
      <c r="F87" s="43" t="s">
        <v>172</v>
      </c>
      <c r="G87" s="43" t="s">
        <v>312</v>
      </c>
      <c r="H87" s="29"/>
      <c r="U87" s="4" t="s">
        <v>6</v>
      </c>
      <c r="BI87" s="31"/>
      <c r="BJ87" s="31"/>
      <c r="BL87" s="56"/>
      <c r="BM87" s="39"/>
      <c r="BR87" s="31"/>
      <c r="BS87" s="31"/>
      <c r="BT87" s="31"/>
    </row>
    <row r="88" spans="1:74" x14ac:dyDescent="0.35">
      <c r="A88" s="57"/>
      <c r="B88" s="27" t="s">
        <v>311</v>
      </c>
      <c r="C88" s="43" t="s">
        <v>171</v>
      </c>
      <c r="D88" s="43" t="s">
        <v>202</v>
      </c>
      <c r="E88" s="45"/>
      <c r="F88" s="43" t="s">
        <v>172</v>
      </c>
      <c r="G88" s="43" t="s">
        <v>313</v>
      </c>
      <c r="H88" s="29"/>
      <c r="Q88" s="4" t="s">
        <v>6</v>
      </c>
      <c r="U88" s="4" t="s">
        <v>6</v>
      </c>
      <c r="BI88" s="31"/>
      <c r="BJ88" s="31"/>
      <c r="BL88" s="56"/>
      <c r="BM88" s="39"/>
      <c r="BR88" s="31"/>
      <c r="BS88" s="31"/>
      <c r="BT88" s="31"/>
    </row>
    <row r="89" spans="1:74" x14ac:dyDescent="0.35">
      <c r="A89" s="57"/>
      <c r="B89" s="10" t="s">
        <v>296</v>
      </c>
      <c r="C89" s="43" t="s">
        <v>171</v>
      </c>
      <c r="D89" s="43" t="s">
        <v>297</v>
      </c>
      <c r="F89" s="43" t="s">
        <v>205</v>
      </c>
      <c r="G89" s="43" t="s">
        <v>298</v>
      </c>
      <c r="BI89" s="31" t="s">
        <v>6</v>
      </c>
      <c r="BJ89" s="31" t="s">
        <v>6</v>
      </c>
      <c r="BR89" s="31"/>
      <c r="BS89" s="31"/>
      <c r="BT89" s="31"/>
    </row>
    <row r="90" spans="1:74" x14ac:dyDescent="0.35">
      <c r="A90" s="57"/>
      <c r="B90" s="10" t="s">
        <v>139</v>
      </c>
      <c r="C90" s="43" t="s">
        <v>323</v>
      </c>
      <c r="D90" s="43" t="s">
        <v>299</v>
      </c>
      <c r="F90" s="43" t="s">
        <v>205</v>
      </c>
      <c r="G90" s="43" t="s">
        <v>299</v>
      </c>
      <c r="AL90" s="4" t="s">
        <v>6</v>
      </c>
      <c r="AS90" s="4" t="s">
        <v>6</v>
      </c>
      <c r="AU90" s="4" t="s">
        <v>6</v>
      </c>
      <c r="BI90" s="31"/>
      <c r="BJ90" s="31"/>
      <c r="BM90" s="4" t="s">
        <v>6</v>
      </c>
      <c r="BR90" s="31"/>
      <c r="BS90" s="31"/>
      <c r="BT90" s="31"/>
    </row>
    <row r="91" spans="1:74" x14ac:dyDescent="0.35">
      <c r="A91" s="57"/>
      <c r="B91" s="30" t="s">
        <v>140</v>
      </c>
      <c r="C91" s="44" t="s">
        <v>171</v>
      </c>
      <c r="D91" s="43" t="s">
        <v>199</v>
      </c>
      <c r="F91" s="44" t="s">
        <v>172</v>
      </c>
      <c r="G91" s="43" t="s">
        <v>196</v>
      </c>
      <c r="I91" s="4" t="s">
        <v>6</v>
      </c>
      <c r="J91" s="4" t="s">
        <v>6</v>
      </c>
      <c r="K91" s="55" t="s">
        <v>197</v>
      </c>
      <c r="L91" s="55" t="s">
        <v>197</v>
      </c>
      <c r="N91" s="4" t="s">
        <v>6</v>
      </c>
      <c r="O91" s="4" t="s">
        <v>6</v>
      </c>
      <c r="AG91" s="4" t="s">
        <v>6</v>
      </c>
      <c r="AI91" s="4" t="s">
        <v>6</v>
      </c>
      <c r="BI91" s="31"/>
      <c r="BJ91" s="31"/>
      <c r="BR91" s="31"/>
      <c r="BS91" s="31"/>
      <c r="BT91" s="31"/>
    </row>
    <row r="92" spans="1:74" x14ac:dyDescent="0.35">
      <c r="A92" s="57"/>
      <c r="B92" s="30" t="s">
        <v>154</v>
      </c>
      <c r="C92" s="43" t="s">
        <v>171</v>
      </c>
      <c r="D92" s="43" t="s">
        <v>199</v>
      </c>
      <c r="F92" s="44" t="s">
        <v>172</v>
      </c>
      <c r="G92" s="43" t="s">
        <v>319</v>
      </c>
      <c r="I92" s="4" t="s">
        <v>6</v>
      </c>
      <c r="K92" s="56" t="s">
        <v>6</v>
      </c>
      <c r="L92" s="56" t="s">
        <v>6</v>
      </c>
      <c r="AG92" s="56" t="s">
        <v>6</v>
      </c>
      <c r="AI92" s="56" t="s">
        <v>6</v>
      </c>
      <c r="BI92" s="31"/>
      <c r="BJ92" s="31"/>
      <c r="BR92" s="31"/>
      <c r="BS92" s="31"/>
      <c r="BT92" s="31"/>
    </row>
    <row r="93" spans="1:74" x14ac:dyDescent="0.35">
      <c r="A93" s="57"/>
      <c r="B93" s="30" t="s">
        <v>155</v>
      </c>
      <c r="C93" s="43" t="s">
        <v>171</v>
      </c>
      <c r="D93" s="43" t="s">
        <v>199</v>
      </c>
      <c r="F93" s="44" t="s">
        <v>172</v>
      </c>
      <c r="G93" s="43" t="s">
        <v>64</v>
      </c>
      <c r="J93" s="4" t="s">
        <v>6</v>
      </c>
      <c r="K93" s="39" t="s">
        <v>6</v>
      </c>
      <c r="L93" s="4" t="s">
        <v>6</v>
      </c>
      <c r="N93" s="4" t="s">
        <v>6</v>
      </c>
      <c r="AD93" s="56" t="s">
        <v>6</v>
      </c>
      <c r="AF93" s="56" t="s">
        <v>6</v>
      </c>
      <c r="AG93" s="4" t="s">
        <v>6</v>
      </c>
      <c r="AI93" s="56"/>
      <c r="BI93" s="31"/>
      <c r="BJ93" s="31"/>
      <c r="BR93" s="31"/>
      <c r="BS93" s="31"/>
      <c r="BT93" s="31"/>
    </row>
    <row r="94" spans="1:74" x14ac:dyDescent="0.35">
      <c r="A94" s="57"/>
      <c r="B94" s="10" t="s">
        <v>198</v>
      </c>
      <c r="C94" s="43" t="s">
        <v>322</v>
      </c>
      <c r="D94" s="43" t="s">
        <v>278</v>
      </c>
      <c r="F94" s="43" t="s">
        <v>205</v>
      </c>
      <c r="G94" s="43" t="s">
        <v>300</v>
      </c>
      <c r="AI94" s="56" t="s">
        <v>6</v>
      </c>
      <c r="AK94" s="4" t="s">
        <v>6</v>
      </c>
      <c r="AL94" s="4" t="s">
        <v>6</v>
      </c>
      <c r="AP94" s="4" t="s">
        <v>6</v>
      </c>
      <c r="AQ94" s="4" t="s">
        <v>6</v>
      </c>
      <c r="AS94" s="4" t="s">
        <v>6</v>
      </c>
      <c r="AU94" s="4" t="s">
        <v>6</v>
      </c>
      <c r="AV94" s="4" t="s">
        <v>6</v>
      </c>
      <c r="BI94" s="31"/>
      <c r="BJ94" s="31"/>
      <c r="BR94" s="31" t="s">
        <v>6</v>
      </c>
      <c r="BS94" s="31"/>
      <c r="BT94" s="31"/>
    </row>
    <row r="95" spans="1:74" x14ac:dyDescent="0.35">
      <c r="A95" s="57" t="s">
        <v>233</v>
      </c>
      <c r="B95" s="30" t="s">
        <v>148</v>
      </c>
      <c r="C95" s="44" t="s">
        <v>171</v>
      </c>
      <c r="D95" s="43" t="s">
        <v>202</v>
      </c>
      <c r="F95" s="44" t="s">
        <v>172</v>
      </c>
      <c r="G95" s="48" t="s">
        <v>184</v>
      </c>
      <c r="H95" s="4" t="s">
        <v>6</v>
      </c>
      <c r="J95" s="4" t="s">
        <v>6</v>
      </c>
      <c r="K95" s="4" t="s">
        <v>6</v>
      </c>
      <c r="M95" s="4" t="s">
        <v>6</v>
      </c>
      <c r="N95" s="4" t="s">
        <v>6</v>
      </c>
      <c r="O95" s="4" t="s">
        <v>6</v>
      </c>
      <c r="Q95" s="4" t="s">
        <v>6</v>
      </c>
      <c r="U95" s="4" t="s">
        <v>6</v>
      </c>
      <c r="AG95" s="4" t="s">
        <v>6</v>
      </c>
      <c r="AI95" s="4" t="s">
        <v>6</v>
      </c>
      <c r="BI95" s="31"/>
      <c r="BJ95" s="31"/>
      <c r="BR95" s="31"/>
      <c r="BS95" s="31"/>
      <c r="BT95" s="31"/>
      <c r="BU95" s="4" t="s">
        <v>6</v>
      </c>
    </row>
    <row r="96" spans="1:74" x14ac:dyDescent="0.35">
      <c r="A96" s="57">
        <v>9</v>
      </c>
      <c r="B96" s="10" t="s">
        <v>149</v>
      </c>
      <c r="C96" s="44" t="s">
        <v>171</v>
      </c>
      <c r="D96" s="43" t="s">
        <v>202</v>
      </c>
      <c r="F96" s="44" t="s">
        <v>172</v>
      </c>
      <c r="G96" s="44" t="s">
        <v>183</v>
      </c>
      <c r="Q96" s="4" t="s">
        <v>6</v>
      </c>
      <c r="BI96" s="31"/>
      <c r="BJ96" s="31"/>
      <c r="BR96" s="31"/>
      <c r="BS96" s="31"/>
      <c r="BT96" s="31"/>
    </row>
    <row r="97" spans="1:79" x14ac:dyDescent="0.35">
      <c r="A97" s="57">
        <v>9</v>
      </c>
      <c r="B97" s="10" t="s">
        <v>150</v>
      </c>
      <c r="C97" s="44" t="s">
        <v>171</v>
      </c>
      <c r="D97" s="43" t="s">
        <v>202</v>
      </c>
      <c r="F97" s="44" t="s">
        <v>172</v>
      </c>
      <c r="G97" s="44" t="s">
        <v>183</v>
      </c>
      <c r="Q97" s="4" t="s">
        <v>6</v>
      </c>
      <c r="BI97" s="31"/>
      <c r="BJ97" s="31"/>
      <c r="BR97" s="31"/>
      <c r="BS97" s="31"/>
      <c r="BT97" s="31"/>
    </row>
    <row r="98" spans="1:79" x14ac:dyDescent="0.35">
      <c r="A98" s="57">
        <v>14</v>
      </c>
      <c r="B98" s="54" t="s">
        <v>157</v>
      </c>
      <c r="C98" s="44" t="s">
        <v>171</v>
      </c>
      <c r="D98" s="47" t="s">
        <v>199</v>
      </c>
      <c r="E98" s="47"/>
      <c r="F98" s="44" t="s">
        <v>172</v>
      </c>
      <c r="G98" s="44" t="s">
        <v>178</v>
      </c>
      <c r="J98" s="4" t="s">
        <v>6</v>
      </c>
      <c r="K98" s="4" t="s">
        <v>6</v>
      </c>
      <c r="L98" s="4" t="s">
        <v>6</v>
      </c>
      <c r="M98" s="4" t="s">
        <v>6</v>
      </c>
      <c r="N98" s="4" t="s">
        <v>6</v>
      </c>
      <c r="O98" s="4" t="s">
        <v>6</v>
      </c>
      <c r="AC98" s="4" t="s">
        <v>6</v>
      </c>
      <c r="AD98" s="4" t="s">
        <v>6</v>
      </c>
      <c r="AE98"/>
      <c r="AF98" s="4" t="s">
        <v>6</v>
      </c>
      <c r="BI98" s="31"/>
      <c r="BJ98" s="31"/>
      <c r="BR98" s="31"/>
      <c r="BS98" s="31"/>
      <c r="BT98" s="31"/>
    </row>
    <row r="99" spans="1:79" x14ac:dyDescent="0.35">
      <c r="A99" s="57">
        <v>24</v>
      </c>
      <c r="B99" s="40" t="s">
        <v>158</v>
      </c>
      <c r="C99" s="44" t="s">
        <v>171</v>
      </c>
      <c r="D99" s="43" t="s">
        <v>202</v>
      </c>
      <c r="E99" s="47"/>
      <c r="F99" s="47" t="s">
        <v>172</v>
      </c>
      <c r="G99" s="47" t="s">
        <v>301</v>
      </c>
      <c r="Q99" s="4" t="s">
        <v>6</v>
      </c>
      <c r="BI99" s="31"/>
      <c r="BJ99" s="31"/>
      <c r="BL99" s="56" t="s">
        <v>6</v>
      </c>
      <c r="BR99" s="31"/>
      <c r="BS99" s="31"/>
      <c r="BT99" s="31"/>
    </row>
    <row r="100" spans="1:79" x14ac:dyDescent="0.35">
      <c r="A100" s="57"/>
      <c r="B100" s="40" t="s">
        <v>354</v>
      </c>
      <c r="C100" s="44" t="s">
        <v>171</v>
      </c>
      <c r="D100" s="43" t="s">
        <v>202</v>
      </c>
      <c r="E100" s="47"/>
      <c r="F100" s="47" t="s">
        <v>172</v>
      </c>
      <c r="G100" s="47" t="s">
        <v>303</v>
      </c>
      <c r="Q100" s="4" t="s">
        <v>6</v>
      </c>
      <c r="BI100" s="31"/>
      <c r="BJ100" s="31"/>
      <c r="BR100" s="31"/>
      <c r="BS100" s="31"/>
      <c r="BT100" s="31"/>
    </row>
    <row r="101" spans="1:79" x14ac:dyDescent="0.35">
      <c r="A101" s="57"/>
      <c r="B101" s="40" t="s">
        <v>309</v>
      </c>
      <c r="C101" s="44" t="s">
        <v>171</v>
      </c>
      <c r="D101" s="43" t="s">
        <v>202</v>
      </c>
      <c r="E101" s="47"/>
      <c r="F101" s="47" t="s">
        <v>172</v>
      </c>
      <c r="G101" s="47" t="s">
        <v>302</v>
      </c>
      <c r="Q101" s="4" t="s">
        <v>6</v>
      </c>
      <c r="BI101" s="31"/>
      <c r="BJ101" s="31"/>
      <c r="BR101" s="31"/>
      <c r="BS101" s="31"/>
      <c r="BT101" s="31"/>
    </row>
    <row r="102" spans="1:79" x14ac:dyDescent="0.35">
      <c r="A102" s="57"/>
      <c r="B102" s="40" t="s">
        <v>160</v>
      </c>
      <c r="C102" s="44" t="s">
        <v>171</v>
      </c>
      <c r="D102" s="47" t="s">
        <v>304</v>
      </c>
      <c r="E102" s="47"/>
      <c r="F102" s="47" t="s">
        <v>205</v>
      </c>
      <c r="G102" s="47" t="s">
        <v>305</v>
      </c>
      <c r="BI102" s="31"/>
      <c r="BJ102" s="31"/>
      <c r="BR102" s="31"/>
      <c r="BS102" s="31"/>
      <c r="BT102" s="31"/>
      <c r="BV102" s="4" t="s">
        <v>6</v>
      </c>
    </row>
    <row r="103" spans="1:79" x14ac:dyDescent="0.35">
      <c r="A103" s="57"/>
      <c r="B103" s="40" t="s">
        <v>162</v>
      </c>
      <c r="C103" s="44" t="s">
        <v>171</v>
      </c>
      <c r="D103" s="47" t="s">
        <v>306</v>
      </c>
      <c r="E103" s="47"/>
      <c r="F103" s="47" t="s">
        <v>172</v>
      </c>
      <c r="G103" s="47" t="s">
        <v>305</v>
      </c>
      <c r="BI103" s="31"/>
      <c r="BJ103" s="31"/>
      <c r="BR103" s="31"/>
      <c r="BS103" s="31"/>
      <c r="BT103" s="31"/>
      <c r="BV103" s="4" t="s">
        <v>6</v>
      </c>
    </row>
    <row r="104" spans="1:79" x14ac:dyDescent="0.35">
      <c r="A104" s="57">
        <v>13</v>
      </c>
      <c r="B104" s="40" t="s">
        <v>163</v>
      </c>
      <c r="C104" s="44" t="s">
        <v>322</v>
      </c>
      <c r="D104" s="47" t="s">
        <v>308</v>
      </c>
      <c r="E104" s="47"/>
      <c r="F104" s="47" t="s">
        <v>172</v>
      </c>
      <c r="G104" s="47" t="s">
        <v>307</v>
      </c>
      <c r="BI104" s="31"/>
      <c r="BJ104" s="31"/>
      <c r="BR104" s="31"/>
      <c r="BS104" s="31"/>
      <c r="BT104" s="31"/>
      <c r="BU104" s="4" t="s">
        <v>6</v>
      </c>
      <c r="BV104" s="4" t="s">
        <v>6</v>
      </c>
    </row>
    <row r="105" spans="1:79" x14ac:dyDescent="0.35">
      <c r="A105" s="57"/>
      <c r="B105" s="40" t="s">
        <v>315</v>
      </c>
      <c r="C105" s="43" t="s">
        <v>323</v>
      </c>
      <c r="D105" s="47" t="s">
        <v>202</v>
      </c>
      <c r="E105" s="47"/>
      <c r="F105" s="47" t="s">
        <v>172</v>
      </c>
      <c r="G105" s="47" t="s">
        <v>316</v>
      </c>
      <c r="Q105" s="4" t="s">
        <v>6</v>
      </c>
      <c r="BI105" s="31"/>
      <c r="BJ105" s="31"/>
      <c r="BL105" s="4" t="s">
        <v>6</v>
      </c>
      <c r="BR105" s="31"/>
      <c r="BS105" s="31"/>
      <c r="BT105" s="31"/>
    </row>
    <row r="106" spans="1:79" x14ac:dyDescent="0.35">
      <c r="A106" s="57">
        <v>26</v>
      </c>
      <c r="B106" s="40" t="s">
        <v>352</v>
      </c>
      <c r="C106" s="43" t="s">
        <v>171</v>
      </c>
      <c r="D106" s="47" t="s">
        <v>202</v>
      </c>
      <c r="E106" s="47"/>
      <c r="F106" s="47"/>
      <c r="G106" s="47"/>
      <c r="Q106" s="4" t="s">
        <v>6</v>
      </c>
      <c r="BI106" s="31"/>
      <c r="BJ106" s="31"/>
      <c r="BR106" s="31"/>
      <c r="BS106" s="31"/>
      <c r="BT106" s="31"/>
    </row>
    <row r="107" spans="1:79" x14ac:dyDescent="0.35">
      <c r="A107" s="57">
        <v>26</v>
      </c>
      <c r="B107" s="40" t="s">
        <v>356</v>
      </c>
      <c r="C107" s="43" t="s">
        <v>171</v>
      </c>
      <c r="D107" s="47" t="s">
        <v>202</v>
      </c>
      <c r="E107" s="47"/>
      <c r="F107" s="47"/>
      <c r="G107" s="47" t="s">
        <v>353</v>
      </c>
      <c r="Q107" s="4" t="s">
        <v>6</v>
      </c>
      <c r="BI107" s="31"/>
      <c r="BJ107" s="31"/>
      <c r="BR107" s="31"/>
      <c r="BS107" s="31"/>
      <c r="BT107" s="31"/>
    </row>
    <row r="108" spans="1:79" x14ac:dyDescent="0.35">
      <c r="A108" s="72"/>
      <c r="B108" s="40"/>
      <c r="D108" s="47"/>
      <c r="E108" s="47"/>
      <c r="F108" s="47"/>
      <c r="G108" s="47"/>
      <c r="BI108" s="31"/>
      <c r="BJ108" s="31"/>
      <c r="BR108" s="31"/>
      <c r="BS108" s="31"/>
      <c r="BT108" s="31"/>
    </row>
    <row r="109" spans="1:79" x14ac:dyDescent="0.35">
      <c r="A109" s="72"/>
      <c r="B109" s="40"/>
      <c r="D109" s="47"/>
      <c r="E109" s="47"/>
      <c r="F109" s="47"/>
      <c r="G109" s="47"/>
      <c r="BI109" s="31"/>
      <c r="BJ109" s="31"/>
      <c r="BR109" s="31"/>
      <c r="BS109" s="31"/>
      <c r="BT109" s="31"/>
    </row>
    <row r="110" spans="1:79" x14ac:dyDescent="0.35">
      <c r="A110" s="72"/>
      <c r="B110" s="40"/>
      <c r="D110" s="47"/>
      <c r="E110" s="47"/>
      <c r="F110" s="47"/>
      <c r="G110" s="47"/>
      <c r="BI110" s="31"/>
      <c r="BJ110" s="31"/>
      <c r="BR110" s="31"/>
      <c r="BS110" s="31"/>
      <c r="BT110" s="31"/>
    </row>
    <row r="111" spans="1:79" x14ac:dyDescent="0.35">
      <c r="A111" s="59"/>
      <c r="B111" s="69" t="s">
        <v>164</v>
      </c>
      <c r="C111" s="66" t="s">
        <v>165</v>
      </c>
      <c r="D111" s="70"/>
      <c r="E111" s="70"/>
      <c r="F111" s="70"/>
      <c r="G111" s="70"/>
      <c r="H111" s="61"/>
      <c r="I111" s="61"/>
      <c r="J111" s="61"/>
      <c r="K111" s="61"/>
      <c r="L111" s="61"/>
      <c r="M111" s="61"/>
      <c r="N111" s="61"/>
      <c r="O111" s="61"/>
      <c r="P111" s="61"/>
      <c r="Q111" s="61"/>
      <c r="R111" s="61"/>
      <c r="S111" s="61"/>
      <c r="T111" s="61"/>
      <c r="U111" s="61"/>
      <c r="V111" s="61"/>
      <c r="W111" s="61"/>
      <c r="X111" s="61"/>
      <c r="Y111" s="61"/>
      <c r="Z111" s="61"/>
      <c r="AA111" s="61"/>
      <c r="AB111" s="61"/>
      <c r="AC111" s="61"/>
      <c r="AD111" s="61"/>
      <c r="AE111" s="61"/>
      <c r="AF111" s="61"/>
      <c r="AG111" s="61"/>
      <c r="AH111" s="61"/>
      <c r="AI111" s="61"/>
      <c r="AJ111" s="61"/>
      <c r="AK111" s="61"/>
      <c r="AL111" s="61"/>
      <c r="AM111" s="61"/>
      <c r="AN111" s="61"/>
      <c r="AO111" s="61"/>
      <c r="AP111" s="61"/>
      <c r="AQ111" s="61"/>
      <c r="AR111" s="61"/>
      <c r="AS111" s="61"/>
      <c r="AT111" s="61"/>
      <c r="AU111" s="61"/>
      <c r="AV111" s="61"/>
      <c r="AW111" s="61"/>
      <c r="AX111" s="61"/>
      <c r="AY111" s="61"/>
      <c r="AZ111" s="61"/>
      <c r="BA111" s="61"/>
      <c r="BB111" s="61"/>
      <c r="BC111" s="61"/>
      <c r="BD111" s="61"/>
      <c r="BE111" s="61"/>
      <c r="BF111" s="61"/>
      <c r="BG111" s="61"/>
      <c r="BH111" s="61"/>
      <c r="BI111" s="63"/>
      <c r="BJ111" s="63"/>
      <c r="BK111" s="61"/>
      <c r="BL111" s="61"/>
      <c r="BM111" s="61"/>
      <c r="BN111" s="61"/>
      <c r="BO111" s="61"/>
      <c r="BP111" s="61"/>
      <c r="BQ111" s="61"/>
      <c r="BR111" s="63"/>
      <c r="BS111" s="63"/>
      <c r="BT111" s="63"/>
      <c r="BU111" s="61"/>
      <c r="BV111" s="61"/>
      <c r="BW111" s="61"/>
      <c r="BX111" s="61"/>
      <c r="BY111" s="61"/>
      <c r="BZ111" s="61"/>
      <c r="CA111" s="61"/>
    </row>
    <row r="112" spans="1:79" x14ac:dyDescent="0.35">
      <c r="A112" s="59"/>
      <c r="B112" s="67" t="s">
        <v>159</v>
      </c>
      <c r="C112" s="66" t="s">
        <v>165</v>
      </c>
      <c r="D112" s="68"/>
      <c r="E112" s="68"/>
      <c r="F112" s="68"/>
      <c r="G112" s="68"/>
      <c r="H112" s="61"/>
      <c r="I112" s="61"/>
      <c r="J112" s="61"/>
      <c r="K112" s="61"/>
      <c r="L112" s="61"/>
      <c r="M112" s="61"/>
      <c r="N112" s="61"/>
      <c r="O112" s="61"/>
      <c r="P112" s="61"/>
      <c r="Q112" s="61"/>
      <c r="R112" s="61"/>
      <c r="S112" s="61"/>
      <c r="T112" s="61"/>
      <c r="U112" s="61"/>
      <c r="V112" s="61"/>
      <c r="W112" s="61"/>
      <c r="X112" s="61"/>
      <c r="Y112" s="61"/>
      <c r="Z112" s="61"/>
      <c r="AA112" s="61"/>
      <c r="AB112" s="61"/>
      <c r="AC112" s="61"/>
      <c r="AD112" s="61"/>
      <c r="AE112" s="61"/>
      <c r="AF112" s="61"/>
      <c r="AG112" s="61"/>
      <c r="AH112" s="61"/>
      <c r="AI112" s="61"/>
      <c r="AJ112" s="61"/>
      <c r="AK112" s="61"/>
      <c r="AL112" s="61"/>
      <c r="AM112" s="61"/>
      <c r="AN112" s="61"/>
      <c r="AO112" s="61"/>
      <c r="AP112" s="61"/>
      <c r="AQ112" s="61"/>
      <c r="AR112" s="61"/>
      <c r="AS112" s="61"/>
      <c r="AT112" s="61"/>
      <c r="AU112" s="61"/>
      <c r="AV112" s="61"/>
      <c r="AW112" s="61"/>
      <c r="AX112" s="61"/>
      <c r="AY112" s="61"/>
      <c r="AZ112" s="61"/>
      <c r="BA112" s="61"/>
      <c r="BB112" s="61"/>
      <c r="BC112" s="61"/>
      <c r="BD112" s="61"/>
      <c r="BE112" s="61"/>
      <c r="BF112" s="61"/>
      <c r="BG112" s="61"/>
      <c r="BH112" s="61"/>
      <c r="BI112" s="63" t="s">
        <v>6</v>
      </c>
      <c r="BJ112" s="63" t="s">
        <v>6</v>
      </c>
      <c r="BK112" s="61"/>
      <c r="BL112" s="61" t="s">
        <v>6</v>
      </c>
      <c r="BM112" s="61"/>
      <c r="BN112" s="61"/>
      <c r="BO112" s="61"/>
      <c r="BP112" s="61"/>
      <c r="BQ112" s="61"/>
      <c r="BR112" s="63"/>
      <c r="BS112" s="63"/>
      <c r="BT112" s="63"/>
      <c r="BU112" s="61"/>
      <c r="BV112" s="61"/>
      <c r="BW112" s="61"/>
      <c r="BX112" s="61"/>
      <c r="BY112" s="61"/>
      <c r="BZ112" s="61"/>
      <c r="CA112" s="61"/>
    </row>
    <row r="113" spans="1:79" x14ac:dyDescent="0.35">
      <c r="A113" s="59"/>
      <c r="B113" s="64" t="s">
        <v>78</v>
      </c>
      <c r="C113" s="66" t="s">
        <v>147</v>
      </c>
      <c r="D113" s="65"/>
      <c r="E113" s="65"/>
      <c r="F113" s="65"/>
      <c r="G113" s="65"/>
      <c r="H113" s="61"/>
      <c r="I113" s="61"/>
      <c r="J113" s="61"/>
      <c r="K113" s="61"/>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61"/>
      <c r="AK113" s="61"/>
      <c r="AL113" s="61"/>
      <c r="AM113" s="61"/>
      <c r="AN113" s="61"/>
      <c r="AO113" s="61"/>
      <c r="AP113" s="61"/>
      <c r="AQ113" s="61"/>
      <c r="AR113" s="61"/>
      <c r="AS113" s="61"/>
      <c r="AT113" s="61"/>
      <c r="AU113" s="61"/>
      <c r="AV113" s="61"/>
      <c r="AW113" s="61"/>
      <c r="AX113" s="61"/>
      <c r="AY113" s="61"/>
      <c r="AZ113" s="61"/>
      <c r="BA113" s="61"/>
      <c r="BB113" s="61"/>
      <c r="BC113" s="61"/>
      <c r="BD113" s="61"/>
      <c r="BE113" s="61"/>
      <c r="BF113" s="61"/>
      <c r="BG113" s="61"/>
      <c r="BH113" s="61"/>
      <c r="BI113" s="63"/>
      <c r="BJ113" s="63"/>
      <c r="BK113" s="61"/>
      <c r="BL113" s="61"/>
      <c r="BM113" s="61"/>
      <c r="BN113" s="61"/>
      <c r="BO113" s="61"/>
      <c r="BP113" s="61"/>
      <c r="BQ113" s="61"/>
      <c r="BR113" s="63"/>
      <c r="BS113" s="63"/>
      <c r="BT113" s="63"/>
      <c r="BU113" s="61"/>
      <c r="BV113" s="61"/>
      <c r="BW113" s="61"/>
      <c r="BX113" s="61"/>
      <c r="BY113" s="61"/>
      <c r="BZ113" s="61"/>
      <c r="CA113" s="61"/>
    </row>
    <row r="114" spans="1:79" x14ac:dyDescent="0.35">
      <c r="A114" s="59"/>
      <c r="B114" s="58" t="s">
        <v>114</v>
      </c>
      <c r="C114" s="60" t="s">
        <v>360</v>
      </c>
      <c r="D114" s="60"/>
      <c r="E114" s="60"/>
      <c r="F114" s="60"/>
      <c r="G114" s="60"/>
      <c r="H114" s="61"/>
      <c r="I114" s="61"/>
      <c r="J114" s="61"/>
      <c r="K114" s="61"/>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61"/>
      <c r="AK114" s="61"/>
      <c r="AL114" s="61" t="s">
        <v>6</v>
      </c>
      <c r="AM114" s="61"/>
      <c r="AN114" s="61"/>
      <c r="AO114" s="61"/>
      <c r="AP114" s="61" t="s">
        <v>6</v>
      </c>
      <c r="AQ114" s="61" t="s">
        <v>6</v>
      </c>
      <c r="AR114" s="61"/>
      <c r="AS114" s="61"/>
      <c r="AT114" s="61"/>
      <c r="AU114" s="61"/>
      <c r="AV114" s="61"/>
      <c r="AW114" s="61"/>
      <c r="AX114" s="61"/>
      <c r="AY114" s="62"/>
      <c r="AZ114" s="61" t="s">
        <v>127</v>
      </c>
      <c r="BA114" s="61"/>
      <c r="BB114" s="61"/>
      <c r="BC114" s="61"/>
      <c r="BD114" s="61"/>
      <c r="BE114" s="61"/>
      <c r="BF114" s="61"/>
      <c r="BG114" s="61"/>
      <c r="BH114" s="61"/>
      <c r="BI114" s="63"/>
      <c r="BJ114" s="63"/>
      <c r="BK114" s="61"/>
      <c r="BL114" s="61"/>
      <c r="BM114" s="61"/>
      <c r="BN114" s="61"/>
      <c r="BO114" s="61"/>
      <c r="BP114" s="61"/>
      <c r="BQ114" s="61"/>
      <c r="BR114" s="63"/>
      <c r="BS114" s="63"/>
      <c r="BT114" s="63"/>
      <c r="BU114" s="61"/>
      <c r="BV114" s="61"/>
      <c r="BW114" s="61"/>
      <c r="BX114" s="61"/>
      <c r="BY114" s="61"/>
      <c r="BZ114" s="61"/>
      <c r="CA114" s="61"/>
    </row>
  </sheetData>
  <mergeCells count="4">
    <mergeCell ref="AC6:AJ6"/>
    <mergeCell ref="AK6:AV6"/>
    <mergeCell ref="H6:P6"/>
    <mergeCell ref="BI6:BJ6"/>
  </mergeCells>
  <pageMargins left="0.7" right="0.7" top="0.75" bottom="0.75" header="0.3" footer="0.3"/>
  <pageSetup paperSize="9" orientation="portrait" horizontalDpi="4294967293" verticalDpi="4294967293"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91332-B200-43DA-BAE8-BB1C9840BE52}">
  <dimension ref="A4:Z123"/>
  <sheetViews>
    <sheetView topLeftCell="A6" zoomScale="70" zoomScaleNormal="70" workbookViewId="0">
      <pane xSplit="2" ySplit="2" topLeftCell="C8" activePane="bottomRight" state="frozen"/>
      <selection activeCell="A6" sqref="A6"/>
      <selection pane="topRight" activeCell="C6" sqref="C6"/>
      <selection pane="bottomLeft" activeCell="A8" sqref="A8"/>
      <selection pane="bottomRight" activeCell="I14" sqref="I14"/>
    </sheetView>
  </sheetViews>
  <sheetFormatPr defaultRowHeight="14.5" x14ac:dyDescent="0.35"/>
  <cols>
    <col min="1" max="1" width="8.7265625" style="71"/>
    <col min="2" max="2" width="30.26953125" style="71" customWidth="1"/>
    <col min="3" max="3" width="61.1796875" style="71" customWidth="1"/>
    <col min="4" max="4" width="14.36328125" style="71" bestFit="1" customWidth="1"/>
    <col min="5" max="5" width="12.26953125" style="71" bestFit="1" customWidth="1"/>
    <col min="6" max="6" width="9.81640625" style="71" bestFit="1" customWidth="1"/>
    <col min="7" max="7" width="16.26953125" style="71" bestFit="1" customWidth="1"/>
    <col min="8" max="8" width="13.81640625" style="71" bestFit="1" customWidth="1"/>
    <col min="9" max="9" width="11.453125" style="71" bestFit="1" customWidth="1"/>
    <col min="10" max="10" width="10.453125" style="71" bestFit="1" customWidth="1"/>
    <col min="11" max="11" width="13.26953125" style="71" customWidth="1"/>
    <col min="12" max="12" width="11.7265625" style="71" customWidth="1"/>
    <col min="13" max="13" width="10" style="71" customWidth="1"/>
    <col min="14" max="14" width="9.81640625" style="71" customWidth="1"/>
    <col min="15" max="15" width="11.36328125" style="71" bestFit="1" customWidth="1"/>
    <col min="16" max="16" width="13.54296875" style="71" bestFit="1" customWidth="1"/>
    <col min="17" max="16384" width="8.7265625" style="71"/>
  </cols>
  <sheetData>
    <row r="4" spans="1:26" ht="9.5" customHeight="1" x14ac:dyDescent="0.35"/>
    <row r="6" spans="1:26" x14ac:dyDescent="0.35">
      <c r="K6" s="102" t="s">
        <v>64</v>
      </c>
      <c r="L6" s="103"/>
    </row>
    <row r="7" spans="1:26" s="84" customFormat="1" ht="41.5" customHeight="1" x14ac:dyDescent="0.35">
      <c r="A7" s="71"/>
      <c r="B7" s="76" t="str">
        <f>'Detailed VALUE CHAIN ITA'!B7</f>
        <v>Corporation</v>
      </c>
      <c r="C7" s="85" t="str">
        <f>'Detailed VALUE CHAIN ITA'!D7</f>
        <v>Core business</v>
      </c>
      <c r="D7" s="75" t="s">
        <v>327</v>
      </c>
      <c r="E7" s="75" t="s">
        <v>328</v>
      </c>
      <c r="F7" s="75" t="s">
        <v>130</v>
      </c>
      <c r="G7" s="75" t="s">
        <v>329</v>
      </c>
      <c r="H7" s="75" t="s">
        <v>331</v>
      </c>
      <c r="I7" s="75" t="s">
        <v>17</v>
      </c>
      <c r="J7" s="75" t="s">
        <v>221</v>
      </c>
      <c r="K7" s="104" t="s">
        <v>346</v>
      </c>
      <c r="L7" s="105" t="s">
        <v>347</v>
      </c>
      <c r="M7" s="75" t="s">
        <v>215</v>
      </c>
      <c r="N7" s="75" t="s">
        <v>145</v>
      </c>
      <c r="O7" s="75" t="s">
        <v>330</v>
      </c>
      <c r="P7" s="75" t="s">
        <v>332</v>
      </c>
      <c r="Q7" s="86" t="s">
        <v>333</v>
      </c>
      <c r="U7" s="75"/>
      <c r="V7" s="75"/>
      <c r="X7" s="75"/>
      <c r="Y7" s="75"/>
      <c r="Z7" s="75"/>
    </row>
    <row r="8" spans="1:26" x14ac:dyDescent="0.35">
      <c r="B8" s="80" t="str">
        <f>'Detailed VALUE CHAIN ITA'!B8</f>
        <v>BMW</v>
      </c>
      <c r="C8" s="81" t="str">
        <f>'Detailed VALUE CHAIN ITA'!D8</f>
        <v>Automotive</v>
      </c>
      <c r="D8" s="77">
        <f>IF(OR('Detailed VALUE CHAIN ITA'!H8="x",'Detailed VALUE CHAIN ITA'!I8="x",'Detailed VALUE CHAIN ITA'!J8="x"),1,0)</f>
        <v>1</v>
      </c>
      <c r="E8" s="77">
        <f>IF('Detailed VALUE CHAIN ITA'!Q8="x",1,0)</f>
        <v>1</v>
      </c>
      <c r="F8" s="77">
        <f>IF('Detailed VALUE CHAIN ITA'!T8="x",1,0)</f>
        <v>0</v>
      </c>
      <c r="G8" s="77">
        <f>IF('Detailed VALUE CHAIN ITA'!U8="x",1,0)</f>
        <v>0</v>
      </c>
      <c r="H8" s="77">
        <f>IF(OR('Detailed VALUE CHAIN ITA'!W8="x",'Detailed VALUE CHAIN ITA'!X8="x"),1,0)</f>
        <v>0</v>
      </c>
      <c r="I8" s="77">
        <f>IF('Detailed VALUE CHAIN ITA'!Y8="x",1,0)</f>
        <v>0</v>
      </c>
      <c r="J8" s="77">
        <f>IF('Detailed VALUE CHAIN ITA'!Z8="x",1,0)</f>
        <v>0</v>
      </c>
      <c r="K8" s="77">
        <f>IF(OR('Detailed VALUE CHAIN ITA'!AC8="x",'Detailed VALUE CHAIN ITA'!AD8="x",'Detailed VALUE CHAIN ITA'!AF8="x"),1,0)</f>
        <v>0</v>
      </c>
      <c r="L8" s="77">
        <f>IF('Detailed VALUE CHAIN ITA'!AE8="x",1,0)</f>
        <v>0</v>
      </c>
      <c r="M8" s="77">
        <f>IF(AND('Detailed VALUE CHAIN ITA'!AK8="x",'Detailed VALUE CHAIN ITA'!AL8="x"),1,0)</f>
        <v>0</v>
      </c>
      <c r="N8" s="77">
        <f>IF('Detailed VALUE CHAIN ITA'!BC8="x",1,0)</f>
        <v>0</v>
      </c>
      <c r="O8" s="77">
        <f>IF(OR('Detailed VALUE CHAIN ITA'!BH8="x",'Detailed VALUE CHAIN ITA'!BI8="x",'Detailed VALUE CHAIN ITA'!BK8="x",'Detailed VALUE CHAIN ITA'!BL8="x",'Detailed VALUE CHAIN ITA'!BM8="x",'Detailed VALUE CHAIN ITA'!BQ8="x"),1,0)</f>
        <v>0</v>
      </c>
      <c r="P8" s="77">
        <f>IF(OR('Detailed VALUE CHAIN ITA'!BT8="x",'Detailed VALUE CHAIN ITA'!BU8="x",'Detailed VALUE CHAIN ITA'!BV8="x",'Detailed VALUE CHAIN ITA'!BW8="x"),1,0)</f>
        <v>0</v>
      </c>
      <c r="Q8" s="87">
        <f t="shared" ref="Q8:Q39" si="0">SUM(D8:P8)</f>
        <v>2</v>
      </c>
    </row>
    <row r="9" spans="1:26" x14ac:dyDescent="0.35">
      <c r="B9" s="80" t="str">
        <f>'Detailed VALUE CHAIN ITA'!B9</f>
        <v>Qualcomm</v>
      </c>
      <c r="C9" s="81" t="str">
        <f>'Detailed VALUE CHAIN ITA'!D9</f>
        <v>Telecomunication</v>
      </c>
      <c r="D9" s="77">
        <f>IF(OR('Detailed VALUE CHAIN ITA'!H9="x",'Detailed VALUE CHAIN ITA'!I9="x",'Detailed VALUE CHAIN ITA'!J9="x"),1,0)</f>
        <v>1</v>
      </c>
      <c r="E9" s="77">
        <f>IF('Detailed VALUE CHAIN ITA'!Q9="x",1,0)</f>
        <v>0</v>
      </c>
      <c r="F9" s="77">
        <f>IF('Detailed VALUE CHAIN ITA'!T9="x",1,0)</f>
        <v>0</v>
      </c>
      <c r="G9" s="77">
        <f>IF('Detailed VALUE CHAIN ITA'!U9="x",1,0)</f>
        <v>0</v>
      </c>
      <c r="H9" s="77">
        <f>IF(OR('Detailed VALUE CHAIN ITA'!W9="x",'Detailed VALUE CHAIN ITA'!X9="x"),1,0)</f>
        <v>0</v>
      </c>
      <c r="I9" s="77">
        <f>IF('Detailed VALUE CHAIN ITA'!Y9="x",1,0)</f>
        <v>0</v>
      </c>
      <c r="J9" s="77">
        <f>IF('Detailed VALUE CHAIN ITA'!Z9="x",1,0)</f>
        <v>0</v>
      </c>
      <c r="K9" s="77">
        <f>IF(OR('Detailed VALUE CHAIN ITA'!AC9="x",'Detailed VALUE CHAIN ITA'!AD9="x",'Detailed VALUE CHAIN ITA'!AF9="x"),1,0)</f>
        <v>0</v>
      </c>
      <c r="L9" s="77">
        <f>IF('Detailed VALUE CHAIN ITA'!AE9="x",1,0)</f>
        <v>0</v>
      </c>
      <c r="M9" s="77">
        <f>IF(AND('Detailed VALUE CHAIN ITA'!AK9="x",'Detailed VALUE CHAIN ITA'!AL9="x"),1,0)</f>
        <v>0</v>
      </c>
      <c r="N9" s="77">
        <f>IF('Detailed VALUE CHAIN ITA'!BC9="x",1,0)</f>
        <v>0</v>
      </c>
      <c r="O9" s="77">
        <f>IF(OR('Detailed VALUE CHAIN ITA'!BH9="x",'Detailed VALUE CHAIN ITA'!BI9="x",'Detailed VALUE CHAIN ITA'!BK9="x",'Detailed VALUE CHAIN ITA'!BL9="x",'Detailed VALUE CHAIN ITA'!BM9="x",'Detailed VALUE CHAIN ITA'!BQ9="x"),1,0)</f>
        <v>0</v>
      </c>
      <c r="P9" s="77">
        <f>IF(OR('Detailed VALUE CHAIN ITA'!BT9="x",'Detailed VALUE CHAIN ITA'!BU9="x",'Detailed VALUE CHAIN ITA'!BV9="x",'Detailed VALUE CHAIN ITA'!BW9="x"),1,0)</f>
        <v>0</v>
      </c>
      <c r="Q9" s="87">
        <f t="shared" si="0"/>
        <v>1</v>
      </c>
    </row>
    <row r="10" spans="1:26" x14ac:dyDescent="0.35">
      <c r="B10" s="80" t="str">
        <f>'Detailed VALUE CHAIN ITA'!B10</f>
        <v>Witricity</v>
      </c>
      <c r="C10" s="81" t="str">
        <f>'Detailed VALUE CHAIN ITA'!D10</f>
        <v>Telecomunication</v>
      </c>
      <c r="D10" s="77">
        <f>IF(OR('Detailed VALUE CHAIN ITA'!H10="x",'Detailed VALUE CHAIN ITA'!I10="x",'Detailed VALUE CHAIN ITA'!J10="x"),1,0)</f>
        <v>1</v>
      </c>
      <c r="E10" s="77">
        <f>IF('Detailed VALUE CHAIN ITA'!Q10="x",1,0)</f>
        <v>0</v>
      </c>
      <c r="F10" s="77">
        <f>IF('Detailed VALUE CHAIN ITA'!T10="x",1,0)</f>
        <v>0</v>
      </c>
      <c r="G10" s="77">
        <f>IF('Detailed VALUE CHAIN ITA'!U10="x",1,0)</f>
        <v>0</v>
      </c>
      <c r="H10" s="77">
        <f>IF(OR('Detailed VALUE CHAIN ITA'!W10="x",'Detailed VALUE CHAIN ITA'!X10="x"),1,0)</f>
        <v>0</v>
      </c>
      <c r="I10" s="77">
        <f>IF('Detailed VALUE CHAIN ITA'!Y10="x",1,0)</f>
        <v>0</v>
      </c>
      <c r="J10" s="77">
        <f>IF('Detailed VALUE CHAIN ITA'!Z10="x",1,0)</f>
        <v>0</v>
      </c>
      <c r="K10" s="77">
        <f>IF(OR('Detailed VALUE CHAIN ITA'!AC10="x",'Detailed VALUE CHAIN ITA'!AD10="x",'Detailed VALUE CHAIN ITA'!AF10="x"),1,0)</f>
        <v>0</v>
      </c>
      <c r="L10" s="77">
        <f>IF('Detailed VALUE CHAIN ITA'!AE10="x",1,0)</f>
        <v>0</v>
      </c>
      <c r="M10" s="77">
        <f>IF(AND('Detailed VALUE CHAIN ITA'!AK10="x",'Detailed VALUE CHAIN ITA'!AL10="x"),1,0)</f>
        <v>0</v>
      </c>
      <c r="N10" s="77">
        <f>IF('Detailed VALUE CHAIN ITA'!BC10="x",1,0)</f>
        <v>0</v>
      </c>
      <c r="O10" s="77">
        <f>IF(OR('Detailed VALUE CHAIN ITA'!BH10="x",'Detailed VALUE CHAIN ITA'!BI10="x",'Detailed VALUE CHAIN ITA'!BK10="x",'Detailed VALUE CHAIN ITA'!BL10="x",'Detailed VALUE CHAIN ITA'!BM10="x",'Detailed VALUE CHAIN ITA'!BQ10="x"),1,0)</f>
        <v>0</v>
      </c>
      <c r="P10" s="77">
        <f>IF(OR('Detailed VALUE CHAIN ITA'!BT10="x",'Detailed VALUE CHAIN ITA'!BU10="x",'Detailed VALUE CHAIN ITA'!BV10="x",'Detailed VALUE CHAIN ITA'!BW10="x"),1,0)</f>
        <v>0</v>
      </c>
      <c r="Q10" s="87">
        <f t="shared" si="0"/>
        <v>1</v>
      </c>
    </row>
    <row r="11" spans="1:26" x14ac:dyDescent="0.35">
      <c r="B11" s="80" t="str">
        <f>'Detailed VALUE CHAIN ITA'!B11</f>
        <v>Mennekes</v>
      </c>
      <c r="C11" s="81" t="str">
        <f>'Detailed VALUE CHAIN ITA'!D11</f>
        <v>Electrical equipements</v>
      </c>
      <c r="D11" s="77">
        <f>IF(OR('Detailed VALUE CHAIN ITA'!H11="x",'Detailed VALUE CHAIN ITA'!I11="x",'Detailed VALUE CHAIN ITA'!J11="x"),1,0)</f>
        <v>1</v>
      </c>
      <c r="E11" s="77">
        <f>IF('Detailed VALUE CHAIN ITA'!Q11="x",1,0)</f>
        <v>0</v>
      </c>
      <c r="F11" s="77">
        <f>IF('Detailed VALUE CHAIN ITA'!T11="x",1,0)</f>
        <v>0</v>
      </c>
      <c r="G11" s="77">
        <f>IF('Detailed VALUE CHAIN ITA'!U11="x",1,0)</f>
        <v>0</v>
      </c>
      <c r="H11" s="77">
        <f>IF(OR('Detailed VALUE CHAIN ITA'!W11="x",'Detailed VALUE CHAIN ITA'!X11="x"),1,0)</f>
        <v>0</v>
      </c>
      <c r="I11" s="77">
        <f>IF('Detailed VALUE CHAIN ITA'!Y11="x",1,0)</f>
        <v>0</v>
      </c>
      <c r="J11" s="77">
        <f>IF('Detailed VALUE CHAIN ITA'!Z11="x",1,0)</f>
        <v>0</v>
      </c>
      <c r="K11" s="77">
        <f>IF(OR('Detailed VALUE CHAIN ITA'!AC11="x",'Detailed VALUE CHAIN ITA'!AD11="x",'Detailed VALUE CHAIN ITA'!AF11="x"),1,0)</f>
        <v>0</v>
      </c>
      <c r="L11" s="77">
        <f>IF('Detailed VALUE CHAIN ITA'!AE11="x",1,0)</f>
        <v>0</v>
      </c>
      <c r="M11" s="77">
        <f>IF(AND('Detailed VALUE CHAIN ITA'!AK11="x",'Detailed VALUE CHAIN ITA'!AL11="x"),1,0)</f>
        <v>0</v>
      </c>
      <c r="N11" s="77">
        <f>IF('Detailed VALUE CHAIN ITA'!BC11="x",1,0)</f>
        <v>0</v>
      </c>
      <c r="O11" s="77">
        <f>IF(OR('Detailed VALUE CHAIN ITA'!BH11="x",'Detailed VALUE CHAIN ITA'!BI11="x",'Detailed VALUE CHAIN ITA'!BK11="x",'Detailed VALUE CHAIN ITA'!BL11="x",'Detailed VALUE CHAIN ITA'!BM11="x",'Detailed VALUE CHAIN ITA'!BQ11="x"),1,0)</f>
        <v>0</v>
      </c>
      <c r="P11" s="77">
        <f>IF(OR('Detailed VALUE CHAIN ITA'!BT11="x",'Detailed VALUE CHAIN ITA'!BU11="x",'Detailed VALUE CHAIN ITA'!BV11="x",'Detailed VALUE CHAIN ITA'!BW11="x"),1,0)</f>
        <v>0</v>
      </c>
      <c r="Q11" s="87">
        <f t="shared" si="0"/>
        <v>1</v>
      </c>
    </row>
    <row r="12" spans="1:26" x14ac:dyDescent="0.35">
      <c r="B12" s="80" t="str">
        <f>'Detailed VALUE CHAIN ITA'!B12</f>
        <v>Scame</v>
      </c>
      <c r="C12" s="81" t="str">
        <f>'Detailed VALUE CHAIN ITA'!D12</f>
        <v>Electrical equipements</v>
      </c>
      <c r="D12" s="77">
        <f>IF(OR('Detailed VALUE CHAIN ITA'!H12="x",'Detailed VALUE CHAIN ITA'!I12="x",'Detailed VALUE CHAIN ITA'!J12="x"),1,0)</f>
        <v>1</v>
      </c>
      <c r="E12" s="77">
        <f>IF('Detailed VALUE CHAIN ITA'!Q12="x",1,0)</f>
        <v>0</v>
      </c>
      <c r="F12" s="77">
        <f>IF('Detailed VALUE CHAIN ITA'!T12="x",1,0)</f>
        <v>0</v>
      </c>
      <c r="G12" s="77">
        <f>IF('Detailed VALUE CHAIN ITA'!U12="x",1,0)</f>
        <v>0</v>
      </c>
      <c r="H12" s="77">
        <f>IF(OR('Detailed VALUE CHAIN ITA'!W12="x",'Detailed VALUE CHAIN ITA'!X12="x"),1,0)</f>
        <v>0</v>
      </c>
      <c r="I12" s="77">
        <f>IF('Detailed VALUE CHAIN ITA'!Y12="x",1,0)</f>
        <v>0</v>
      </c>
      <c r="J12" s="77">
        <f>IF('Detailed VALUE CHAIN ITA'!Z12="x",1,0)</f>
        <v>0</v>
      </c>
      <c r="K12" s="77">
        <f>IF(OR('Detailed VALUE CHAIN ITA'!AC12="x",'Detailed VALUE CHAIN ITA'!AD12="x",'Detailed VALUE CHAIN ITA'!AF12="x"),1,0)</f>
        <v>0</v>
      </c>
      <c r="L12" s="77">
        <f>IF('Detailed VALUE CHAIN ITA'!AE12="x",1,0)</f>
        <v>0</v>
      </c>
      <c r="M12" s="77">
        <f>IF(AND('Detailed VALUE CHAIN ITA'!AK12="x",'Detailed VALUE CHAIN ITA'!AL12="x"),1,0)</f>
        <v>0</v>
      </c>
      <c r="N12" s="77">
        <f>IF('Detailed VALUE CHAIN ITA'!BC12="x",1,0)</f>
        <v>0</v>
      </c>
      <c r="O12" s="77">
        <f>IF(OR('Detailed VALUE CHAIN ITA'!BH12="x",'Detailed VALUE CHAIN ITA'!BI12="x",'Detailed VALUE CHAIN ITA'!BK12="x",'Detailed VALUE CHAIN ITA'!BL12="x",'Detailed VALUE CHAIN ITA'!BM12="x",'Detailed VALUE CHAIN ITA'!BQ12="x"),1,0)</f>
        <v>0</v>
      </c>
      <c r="P12" s="77">
        <f>IF(OR('Detailed VALUE CHAIN ITA'!BT12="x",'Detailed VALUE CHAIN ITA'!BU12="x",'Detailed VALUE CHAIN ITA'!BV12="x",'Detailed VALUE CHAIN ITA'!BW12="x"),1,0)</f>
        <v>0</v>
      </c>
      <c r="Q12" s="87">
        <f t="shared" si="0"/>
        <v>1</v>
      </c>
    </row>
    <row r="13" spans="1:26" x14ac:dyDescent="0.35">
      <c r="B13" s="80" t="str">
        <f>'Detailed VALUE CHAIN ITA'!B13</f>
        <v>ABB</v>
      </c>
      <c r="C13" s="81" t="str">
        <f>'Detailed VALUE CHAIN ITA'!D13</f>
        <v>Electrical equipements</v>
      </c>
      <c r="D13" s="77">
        <f>IF(OR('Detailed VALUE CHAIN ITA'!H13="x",'Detailed VALUE CHAIN ITA'!I13="x",'Detailed VALUE CHAIN ITA'!J13="x"),1,0)</f>
        <v>1</v>
      </c>
      <c r="E13" s="77">
        <f>IF('Detailed VALUE CHAIN ITA'!Q13="x",1,0)</f>
        <v>0</v>
      </c>
      <c r="F13" s="77">
        <f>IF('Detailed VALUE CHAIN ITA'!T13="x",1,0)</f>
        <v>0</v>
      </c>
      <c r="G13" s="77">
        <f>IF('Detailed VALUE CHAIN ITA'!U13="x",1,0)</f>
        <v>0</v>
      </c>
      <c r="H13" s="77">
        <f>IF(OR('Detailed VALUE CHAIN ITA'!W13="x",'Detailed VALUE CHAIN ITA'!X13="x"),1,0)</f>
        <v>0</v>
      </c>
      <c r="I13" s="77">
        <f>IF('Detailed VALUE CHAIN ITA'!Y13="x",1,0)</f>
        <v>0</v>
      </c>
      <c r="J13" s="77">
        <f>IF('Detailed VALUE CHAIN ITA'!Z13="x",1,0)</f>
        <v>0</v>
      </c>
      <c r="K13" s="77">
        <f>IF(OR('Detailed VALUE CHAIN ITA'!AC13="x",'Detailed VALUE CHAIN ITA'!AD13="x",'Detailed VALUE CHAIN ITA'!AF13="x"),1,0)</f>
        <v>1</v>
      </c>
      <c r="L13" s="77">
        <f>IF('Detailed VALUE CHAIN ITA'!AE13="x",1,0)</f>
        <v>0</v>
      </c>
      <c r="M13" s="77">
        <f>IF(AND('Detailed VALUE CHAIN ITA'!AK13="x",'Detailed VALUE CHAIN ITA'!AL13="x"),1,0)</f>
        <v>0</v>
      </c>
      <c r="N13" s="77">
        <f>IF('Detailed VALUE CHAIN ITA'!BC13="x",1,0)</f>
        <v>0</v>
      </c>
      <c r="O13" s="77">
        <f>IF(OR('Detailed VALUE CHAIN ITA'!BH13="x",'Detailed VALUE CHAIN ITA'!BI13="x",'Detailed VALUE CHAIN ITA'!BK13="x",'Detailed VALUE CHAIN ITA'!BL13="x",'Detailed VALUE CHAIN ITA'!BM13="x",'Detailed VALUE CHAIN ITA'!BQ13="x"),1,0)</f>
        <v>0</v>
      </c>
      <c r="P13" s="77">
        <f>IF(OR('Detailed VALUE CHAIN ITA'!BT13="x",'Detailed VALUE CHAIN ITA'!BU13="x",'Detailed VALUE CHAIN ITA'!BV13="x",'Detailed VALUE CHAIN ITA'!BW13="x"),1,0)</f>
        <v>0</v>
      </c>
      <c r="Q13" s="87">
        <f t="shared" si="0"/>
        <v>2</v>
      </c>
    </row>
    <row r="14" spans="1:26" x14ac:dyDescent="0.35">
      <c r="B14" s="80" t="str">
        <f>'Detailed VALUE CHAIN ITA'!B14</f>
        <v>EFACEC</v>
      </c>
      <c r="C14" s="81" t="str">
        <f>'Detailed VALUE CHAIN ITA'!D14</f>
        <v>Energy Solutions, Transport Solutions and Engineering Services Solutions.</v>
      </c>
      <c r="D14" s="77">
        <f>IF(OR('Detailed VALUE CHAIN ITA'!H14="x",'Detailed VALUE CHAIN ITA'!I14="x",'Detailed VALUE CHAIN ITA'!J14="x"),1,0)</f>
        <v>1</v>
      </c>
      <c r="E14" s="77">
        <f>IF('Detailed VALUE CHAIN ITA'!Q14="x",1,0)</f>
        <v>0</v>
      </c>
      <c r="F14" s="77">
        <f>IF('Detailed VALUE CHAIN ITA'!T14="x",1,0)</f>
        <v>0</v>
      </c>
      <c r="G14" s="77">
        <f>IF('Detailed VALUE CHAIN ITA'!U14="x",1,0)</f>
        <v>0</v>
      </c>
      <c r="H14" s="77">
        <f>IF(OR('Detailed VALUE CHAIN ITA'!W14="x",'Detailed VALUE CHAIN ITA'!X14="x"),1,0)</f>
        <v>0</v>
      </c>
      <c r="I14" s="77">
        <f>IF('Detailed VALUE CHAIN ITA'!Y14="x",1,0)</f>
        <v>0</v>
      </c>
      <c r="J14" s="77">
        <f>IF('Detailed VALUE CHAIN ITA'!Z14="x",1,0)</f>
        <v>0</v>
      </c>
      <c r="K14" s="77">
        <f>IF(OR('Detailed VALUE CHAIN ITA'!AC14="x",'Detailed VALUE CHAIN ITA'!AD14="x",'Detailed VALUE CHAIN ITA'!AF14="x"),1,0)</f>
        <v>0</v>
      </c>
      <c r="L14" s="77">
        <f>IF('Detailed VALUE CHAIN ITA'!AE14="x",1,0)</f>
        <v>0</v>
      </c>
      <c r="M14" s="77">
        <f>IF(AND('Detailed VALUE CHAIN ITA'!AK14="x",'Detailed VALUE CHAIN ITA'!AL14="x"),1,0)</f>
        <v>0</v>
      </c>
      <c r="N14" s="77">
        <f>IF('Detailed VALUE CHAIN ITA'!BC14="x",1,0)</f>
        <v>0</v>
      </c>
      <c r="O14" s="77">
        <f>IF(OR('Detailed VALUE CHAIN ITA'!BH14="x",'Detailed VALUE CHAIN ITA'!BI14="x",'Detailed VALUE CHAIN ITA'!BK14="x",'Detailed VALUE CHAIN ITA'!BL14="x",'Detailed VALUE CHAIN ITA'!BM14="x",'Detailed VALUE CHAIN ITA'!BQ14="x"),1,0)</f>
        <v>0</v>
      </c>
      <c r="P14" s="77">
        <f>IF(OR('Detailed VALUE CHAIN ITA'!BT14="x",'Detailed VALUE CHAIN ITA'!BU14="x",'Detailed VALUE CHAIN ITA'!BV14="x",'Detailed VALUE CHAIN ITA'!BW14="x"),1,0)</f>
        <v>0</v>
      </c>
      <c r="Q14" s="87">
        <f t="shared" si="0"/>
        <v>1</v>
      </c>
    </row>
    <row r="15" spans="1:26" x14ac:dyDescent="0.35">
      <c r="B15" s="80" t="str">
        <f>'Detailed VALUE CHAIN ITA'!B15</f>
        <v>DBT</v>
      </c>
      <c r="C15" s="81" t="str">
        <f>'Detailed VALUE CHAIN ITA'!D15</f>
        <v>EV charging station</v>
      </c>
      <c r="D15" s="77">
        <f>IF(OR('Detailed VALUE CHAIN ITA'!H15="x",'Detailed VALUE CHAIN ITA'!I15="x",'Detailed VALUE CHAIN ITA'!J15="x"),1,0)</f>
        <v>1</v>
      </c>
      <c r="E15" s="77">
        <f>IF('Detailed VALUE CHAIN ITA'!Q15="x",1,0)</f>
        <v>0</v>
      </c>
      <c r="F15" s="77">
        <f>IF('Detailed VALUE CHAIN ITA'!T15="x",1,0)</f>
        <v>0</v>
      </c>
      <c r="G15" s="77">
        <f>IF('Detailed VALUE CHAIN ITA'!U15="x",1,0)</f>
        <v>0</v>
      </c>
      <c r="H15" s="77">
        <f>IF(OR('Detailed VALUE CHAIN ITA'!W15="x",'Detailed VALUE CHAIN ITA'!X15="x"),1,0)</f>
        <v>0</v>
      </c>
      <c r="I15" s="77">
        <f>IF('Detailed VALUE CHAIN ITA'!Y15="x",1,0)</f>
        <v>0</v>
      </c>
      <c r="J15" s="77">
        <f>IF('Detailed VALUE CHAIN ITA'!Z15="x",1,0)</f>
        <v>0</v>
      </c>
      <c r="K15" s="77">
        <f>IF(OR('Detailed VALUE CHAIN ITA'!AC15="x",'Detailed VALUE CHAIN ITA'!AD15="x",'Detailed VALUE CHAIN ITA'!AF15="x"),1,0)</f>
        <v>1</v>
      </c>
      <c r="L15" s="77">
        <f>IF('Detailed VALUE CHAIN ITA'!AE15="x",1,0)</f>
        <v>0</v>
      </c>
      <c r="M15" s="77">
        <f>IF(AND('Detailed VALUE CHAIN ITA'!AK15="x",'Detailed VALUE CHAIN ITA'!AL15="x"),1,0)</f>
        <v>0</v>
      </c>
      <c r="N15" s="77">
        <f>IF('Detailed VALUE CHAIN ITA'!BC15="x",1,0)</f>
        <v>0</v>
      </c>
      <c r="O15" s="77">
        <f>IF(OR('Detailed VALUE CHAIN ITA'!BH15="x",'Detailed VALUE CHAIN ITA'!BI15="x",'Detailed VALUE CHAIN ITA'!BK15="x",'Detailed VALUE CHAIN ITA'!BL15="x",'Detailed VALUE CHAIN ITA'!BM15="x",'Detailed VALUE CHAIN ITA'!BQ15="x"),1,0)</f>
        <v>0</v>
      </c>
      <c r="P15" s="77">
        <f>IF(OR('Detailed VALUE CHAIN ITA'!BT15="x",'Detailed VALUE CHAIN ITA'!BU15="x",'Detailed VALUE CHAIN ITA'!BV15="x",'Detailed VALUE CHAIN ITA'!BW15="x"),1,0)</f>
        <v>0</v>
      </c>
      <c r="Q15" s="87">
        <f t="shared" si="0"/>
        <v>2</v>
      </c>
    </row>
    <row r="16" spans="1:26" x14ac:dyDescent="0.35">
      <c r="B16" s="80" t="str">
        <f>'Detailed VALUE CHAIN ITA'!B16</f>
        <v>Alfen</v>
      </c>
      <c r="C16" s="81" t="str">
        <f>'Detailed VALUE CHAIN ITA'!D16</f>
        <v>Electrical equipements</v>
      </c>
      <c r="D16" s="77">
        <f>IF(OR('Detailed VALUE CHAIN ITA'!H16="x",'Detailed VALUE CHAIN ITA'!I16="x",'Detailed VALUE CHAIN ITA'!J16="x"),1,0)</f>
        <v>1</v>
      </c>
      <c r="E16" s="77">
        <f>IF('Detailed VALUE CHAIN ITA'!Q16="x",1,0)</f>
        <v>0</v>
      </c>
      <c r="F16" s="77">
        <f>IF('Detailed VALUE CHAIN ITA'!T16="x",1,0)</f>
        <v>0</v>
      </c>
      <c r="G16" s="77">
        <f>IF('Detailed VALUE CHAIN ITA'!U16="x",1,0)</f>
        <v>0</v>
      </c>
      <c r="H16" s="77">
        <f>IF(OR('Detailed VALUE CHAIN ITA'!W16="x",'Detailed VALUE CHAIN ITA'!X16="x"),1,0)</f>
        <v>0</v>
      </c>
      <c r="I16" s="77">
        <f>IF('Detailed VALUE CHAIN ITA'!Y16="x",1,0)</f>
        <v>0</v>
      </c>
      <c r="J16" s="77">
        <f>IF('Detailed VALUE CHAIN ITA'!Z16="x",1,0)</f>
        <v>0</v>
      </c>
      <c r="K16" s="77">
        <f>IF(OR('Detailed VALUE CHAIN ITA'!AC16="x",'Detailed VALUE CHAIN ITA'!AD16="x",'Detailed VALUE CHAIN ITA'!AF16="x"),1,0)</f>
        <v>1</v>
      </c>
      <c r="L16" s="77">
        <f>IF('Detailed VALUE CHAIN ITA'!AE16="x",1,0)</f>
        <v>0</v>
      </c>
      <c r="M16" s="77">
        <f>IF(AND('Detailed VALUE CHAIN ITA'!AK16="x",'Detailed VALUE CHAIN ITA'!AL16="x"),1,0)</f>
        <v>0</v>
      </c>
      <c r="N16" s="77">
        <f>IF('Detailed VALUE CHAIN ITA'!BC16="x",1,0)</f>
        <v>0</v>
      </c>
      <c r="O16" s="77">
        <f>IF(OR('Detailed VALUE CHAIN ITA'!BH16="x",'Detailed VALUE CHAIN ITA'!BI16="x",'Detailed VALUE CHAIN ITA'!BK16="x",'Detailed VALUE CHAIN ITA'!BL16="x",'Detailed VALUE CHAIN ITA'!BM16="x",'Detailed VALUE CHAIN ITA'!BQ16="x"),1,0)</f>
        <v>0</v>
      </c>
      <c r="P16" s="77">
        <f>IF(OR('Detailed VALUE CHAIN ITA'!BT16="x",'Detailed VALUE CHAIN ITA'!BU16="x",'Detailed VALUE CHAIN ITA'!BV16="x",'Detailed VALUE CHAIN ITA'!BW16="x"),1,0)</f>
        <v>0</v>
      </c>
      <c r="Q16" s="87">
        <f t="shared" si="0"/>
        <v>2</v>
      </c>
    </row>
    <row r="17" spans="2:17" x14ac:dyDescent="0.35">
      <c r="B17" s="80" t="str">
        <f>'Detailed VALUE CHAIN ITA'!B17</f>
        <v>Tesla</v>
      </c>
      <c r="C17" s="81" t="str">
        <f>'Detailed VALUE CHAIN ITA'!D17</f>
        <v>Automotive</v>
      </c>
      <c r="D17" s="77">
        <f>IF(OR('Detailed VALUE CHAIN ITA'!H17="x",'Detailed VALUE CHAIN ITA'!I17="x",'Detailed VALUE CHAIN ITA'!J17="x"),1,0)</f>
        <v>1</v>
      </c>
      <c r="E17" s="77">
        <f>IF('Detailed VALUE CHAIN ITA'!Q17="x",1,0)</f>
        <v>1</v>
      </c>
      <c r="F17" s="77">
        <f>IF('Detailed VALUE CHAIN ITA'!T17="x",1,0)</f>
        <v>0</v>
      </c>
      <c r="G17" s="77">
        <f>IF('Detailed VALUE CHAIN ITA'!U17="x",1,0)</f>
        <v>1</v>
      </c>
      <c r="H17" s="77">
        <f>IF(OR('Detailed VALUE CHAIN ITA'!W17="x",'Detailed VALUE CHAIN ITA'!X17="x"),1,0)</f>
        <v>0</v>
      </c>
      <c r="I17" s="77">
        <f>IF('Detailed VALUE CHAIN ITA'!Y17="x",1,0)</f>
        <v>0</v>
      </c>
      <c r="J17" s="77">
        <f>IF('Detailed VALUE CHAIN ITA'!Z17="x",1,0)</f>
        <v>0</v>
      </c>
      <c r="K17" s="77">
        <f>IF(OR('Detailed VALUE CHAIN ITA'!AC17="x",'Detailed VALUE CHAIN ITA'!AD17="x",'Detailed VALUE CHAIN ITA'!AF17="x"),1,0)</f>
        <v>1</v>
      </c>
      <c r="L17" s="77">
        <f>IF('Detailed VALUE CHAIN ITA'!AE17="x",1,0)</f>
        <v>1</v>
      </c>
      <c r="M17" s="77">
        <f>IF(AND('Detailed VALUE CHAIN ITA'!AK17="x",'Detailed VALUE CHAIN ITA'!AL17="x"),1,0)</f>
        <v>1</v>
      </c>
      <c r="N17" s="77">
        <f>IF('Detailed VALUE CHAIN ITA'!BC17="x",1,0)</f>
        <v>0</v>
      </c>
      <c r="O17" s="77">
        <f>IF(OR('Detailed VALUE CHAIN ITA'!BH17="x",'Detailed VALUE CHAIN ITA'!BI17="x",'Detailed VALUE CHAIN ITA'!BK17="x",'Detailed VALUE CHAIN ITA'!BL17="x",'Detailed VALUE CHAIN ITA'!BM17="x",'Detailed VALUE CHAIN ITA'!BQ17="x"),1,0)</f>
        <v>0</v>
      </c>
      <c r="P17" s="77">
        <f>IF(OR('Detailed VALUE CHAIN ITA'!BT17="x",'Detailed VALUE CHAIN ITA'!BU17="x",'Detailed VALUE CHAIN ITA'!BV17="x",'Detailed VALUE CHAIN ITA'!BW17="x"),1,0)</f>
        <v>0</v>
      </c>
      <c r="Q17" s="87">
        <f t="shared" si="0"/>
        <v>6</v>
      </c>
    </row>
    <row r="18" spans="2:17" x14ac:dyDescent="0.35">
      <c r="B18" s="80" t="str">
        <f>'Detailed VALUE CHAIN ITA'!B18</f>
        <v>SDG Elettronica Applicata</v>
      </c>
      <c r="C18" s="81" t="str">
        <f>'Detailed VALUE CHAIN ITA'!D18</f>
        <v>Recycling of electronic devices</v>
      </c>
      <c r="D18" s="77">
        <f>IF(OR('Detailed VALUE CHAIN ITA'!H18="x",'Detailed VALUE CHAIN ITA'!I18="x",'Detailed VALUE CHAIN ITA'!J18="x"),1,0)</f>
        <v>1</v>
      </c>
      <c r="E18" s="77">
        <f>IF('Detailed VALUE CHAIN ITA'!Q18="x",1,0)</f>
        <v>0</v>
      </c>
      <c r="F18" s="77">
        <f>IF('Detailed VALUE CHAIN ITA'!T18="x",1,0)</f>
        <v>0</v>
      </c>
      <c r="G18" s="77">
        <f>IF('Detailed VALUE CHAIN ITA'!U18="x",1,0)</f>
        <v>0</v>
      </c>
      <c r="H18" s="77">
        <f>IF(OR('Detailed VALUE CHAIN ITA'!W18="x",'Detailed VALUE CHAIN ITA'!X18="x"),1,0)</f>
        <v>0</v>
      </c>
      <c r="I18" s="77">
        <f>IF('Detailed VALUE CHAIN ITA'!Y18="x",1,0)</f>
        <v>0</v>
      </c>
      <c r="J18" s="77">
        <f>IF('Detailed VALUE CHAIN ITA'!Z18="x",1,0)</f>
        <v>0</v>
      </c>
      <c r="K18" s="77">
        <f>IF(OR('Detailed VALUE CHAIN ITA'!AC18="x",'Detailed VALUE CHAIN ITA'!AD18="x",'Detailed VALUE CHAIN ITA'!AF18="x"),1,0)</f>
        <v>1</v>
      </c>
      <c r="L18" s="77">
        <f>IF('Detailed VALUE CHAIN ITA'!AE18="x",1,0)</f>
        <v>0</v>
      </c>
      <c r="M18" s="77">
        <f>IF(AND('Detailed VALUE CHAIN ITA'!AK18="x",'Detailed VALUE CHAIN ITA'!AL18="x"),1,0)</f>
        <v>0</v>
      </c>
      <c r="N18" s="77">
        <f>IF('Detailed VALUE CHAIN ITA'!BC18="x",1,0)</f>
        <v>0</v>
      </c>
      <c r="O18" s="77">
        <f>IF(OR('Detailed VALUE CHAIN ITA'!BH18="x",'Detailed VALUE CHAIN ITA'!BI18="x",'Detailed VALUE CHAIN ITA'!BK18="x",'Detailed VALUE CHAIN ITA'!BL18="x",'Detailed VALUE CHAIN ITA'!BM18="x",'Detailed VALUE CHAIN ITA'!BQ18="x"),1,0)</f>
        <v>0</v>
      </c>
      <c r="P18" s="77">
        <f>IF(OR('Detailed VALUE CHAIN ITA'!BT18="x",'Detailed VALUE CHAIN ITA'!BU18="x",'Detailed VALUE CHAIN ITA'!BV18="x",'Detailed VALUE CHAIN ITA'!BW18="x"),1,0)</f>
        <v>0</v>
      </c>
      <c r="Q18" s="87">
        <f t="shared" si="0"/>
        <v>2</v>
      </c>
    </row>
    <row r="19" spans="2:17" x14ac:dyDescent="0.35">
      <c r="B19" s="80" t="str">
        <f>'Detailed VALUE CHAIN ITA'!B19</f>
        <v>Bticino (Legrand group)</v>
      </c>
      <c r="C19" s="81" t="str">
        <f>'Detailed VALUE CHAIN ITA'!D19</f>
        <v>Electrical equipements</v>
      </c>
      <c r="D19" s="77">
        <f>IF(OR('Detailed VALUE CHAIN ITA'!H19="x",'Detailed VALUE CHAIN ITA'!I19="x",'Detailed VALUE CHAIN ITA'!J19="x"),1,0)</f>
        <v>1</v>
      </c>
      <c r="E19" s="77">
        <f>IF('Detailed VALUE CHAIN ITA'!Q19="x",1,0)</f>
        <v>0</v>
      </c>
      <c r="F19" s="77">
        <f>IF('Detailed VALUE CHAIN ITA'!T19="x",1,0)</f>
        <v>0</v>
      </c>
      <c r="G19" s="77">
        <f>IF('Detailed VALUE CHAIN ITA'!U19="x",1,0)</f>
        <v>0</v>
      </c>
      <c r="H19" s="77">
        <f>IF(OR('Detailed VALUE CHAIN ITA'!W19="x",'Detailed VALUE CHAIN ITA'!X19="x"),1,0)</f>
        <v>0</v>
      </c>
      <c r="I19" s="77">
        <f>IF('Detailed VALUE CHAIN ITA'!Y19="x",1,0)</f>
        <v>0</v>
      </c>
      <c r="J19" s="77">
        <f>IF('Detailed VALUE CHAIN ITA'!Z19="x",1,0)</f>
        <v>0</v>
      </c>
      <c r="K19" s="77">
        <f>IF(OR('Detailed VALUE CHAIN ITA'!AC19="x",'Detailed VALUE CHAIN ITA'!AD19="x",'Detailed VALUE CHAIN ITA'!AF19="x"),1,0)</f>
        <v>0</v>
      </c>
      <c r="L19" s="77">
        <f>IF('Detailed VALUE CHAIN ITA'!AE19="x",1,0)</f>
        <v>0</v>
      </c>
      <c r="M19" s="77">
        <f>IF(AND('Detailed VALUE CHAIN ITA'!AK19="x",'Detailed VALUE CHAIN ITA'!AL19="x"),1,0)</f>
        <v>0</v>
      </c>
      <c r="N19" s="77">
        <f>IF('Detailed VALUE CHAIN ITA'!BC19="x",1,0)</f>
        <v>0</v>
      </c>
      <c r="O19" s="77">
        <f>IF(OR('Detailed VALUE CHAIN ITA'!BH19="x",'Detailed VALUE CHAIN ITA'!BI19="x",'Detailed VALUE CHAIN ITA'!BK19="x",'Detailed VALUE CHAIN ITA'!BL19="x",'Detailed VALUE CHAIN ITA'!BM19="x",'Detailed VALUE CHAIN ITA'!BQ19="x"),1,0)</f>
        <v>0</v>
      </c>
      <c r="P19" s="77">
        <f>IF(OR('Detailed VALUE CHAIN ITA'!BT19="x",'Detailed VALUE CHAIN ITA'!BU19="x",'Detailed VALUE CHAIN ITA'!BV19="x",'Detailed VALUE CHAIN ITA'!BW19="x"),1,0)</f>
        <v>0</v>
      </c>
      <c r="Q19" s="87">
        <f t="shared" si="0"/>
        <v>1</v>
      </c>
    </row>
    <row r="20" spans="2:17" x14ac:dyDescent="0.35">
      <c r="B20" s="80" t="str">
        <f>'Detailed VALUE CHAIN ITA'!B20</f>
        <v>Giulio Barbieri</v>
      </c>
      <c r="C20" s="81" t="str">
        <f>'Detailed VALUE CHAIN ITA'!D20</f>
        <v>Pagoda marquees</v>
      </c>
      <c r="D20" s="77">
        <f>IF(OR('Detailed VALUE CHAIN ITA'!H20="x",'Detailed VALUE CHAIN ITA'!I20="x",'Detailed VALUE CHAIN ITA'!J20="x"),1,0)</f>
        <v>1</v>
      </c>
      <c r="E20" s="77">
        <f>IF('Detailed VALUE CHAIN ITA'!Q20="x",1,0)</f>
        <v>0</v>
      </c>
      <c r="F20" s="77">
        <f>IF('Detailed VALUE CHAIN ITA'!T20="x",1,0)</f>
        <v>0</v>
      </c>
      <c r="G20" s="77">
        <f>IF('Detailed VALUE CHAIN ITA'!U20="x",1,0)</f>
        <v>0</v>
      </c>
      <c r="H20" s="77">
        <f>IF(OR('Detailed VALUE CHAIN ITA'!W20="x",'Detailed VALUE CHAIN ITA'!X20="x"),1,0)</f>
        <v>0</v>
      </c>
      <c r="I20" s="77">
        <f>IF('Detailed VALUE CHAIN ITA'!Y20="x",1,0)</f>
        <v>0</v>
      </c>
      <c r="J20" s="77">
        <f>IF('Detailed VALUE CHAIN ITA'!Z20="x",1,0)</f>
        <v>0</v>
      </c>
      <c r="K20" s="77">
        <f>IF(OR('Detailed VALUE CHAIN ITA'!AC20="x",'Detailed VALUE CHAIN ITA'!AD20="x",'Detailed VALUE CHAIN ITA'!AF20="x"),1,0)</f>
        <v>0</v>
      </c>
      <c r="L20" s="77">
        <f>IF('Detailed VALUE CHAIN ITA'!AE20="x",1,0)</f>
        <v>0</v>
      </c>
      <c r="M20" s="77">
        <f>IF(AND('Detailed VALUE CHAIN ITA'!AK20="x",'Detailed VALUE CHAIN ITA'!AL20="x"),1,0)</f>
        <v>0</v>
      </c>
      <c r="N20" s="77">
        <f>IF('Detailed VALUE CHAIN ITA'!BC20="x",1,0)</f>
        <v>0</v>
      </c>
      <c r="O20" s="77">
        <f>IF(OR('Detailed VALUE CHAIN ITA'!BH20="x",'Detailed VALUE CHAIN ITA'!BI20="x",'Detailed VALUE CHAIN ITA'!BK20="x",'Detailed VALUE CHAIN ITA'!BL20="x",'Detailed VALUE CHAIN ITA'!BM20="x",'Detailed VALUE CHAIN ITA'!BQ20="x"),1,0)</f>
        <v>0</v>
      </c>
      <c r="P20" s="77">
        <f>IF(OR('Detailed VALUE CHAIN ITA'!BT20="x",'Detailed VALUE CHAIN ITA'!BU20="x",'Detailed VALUE CHAIN ITA'!BV20="x",'Detailed VALUE CHAIN ITA'!BW20="x"),1,0)</f>
        <v>0</v>
      </c>
      <c r="Q20" s="87">
        <f t="shared" si="0"/>
        <v>1</v>
      </c>
    </row>
    <row r="21" spans="2:17" x14ac:dyDescent="0.35">
      <c r="B21" s="80" t="str">
        <f>'Detailed VALUE CHAIN ITA'!B21</f>
        <v>Gewiss</v>
      </c>
      <c r="C21" s="81" t="str">
        <f>'Detailed VALUE CHAIN ITA'!D21</f>
        <v>Electrical equipements</v>
      </c>
      <c r="D21" s="77">
        <f>IF(OR('Detailed VALUE CHAIN ITA'!H21="x",'Detailed VALUE CHAIN ITA'!I21="x",'Detailed VALUE CHAIN ITA'!J21="x"),1,0)</f>
        <v>1</v>
      </c>
      <c r="E21" s="77">
        <f>IF('Detailed VALUE CHAIN ITA'!Q21="x",1,0)</f>
        <v>0</v>
      </c>
      <c r="F21" s="77">
        <f>IF('Detailed VALUE CHAIN ITA'!T21="x",1,0)</f>
        <v>0</v>
      </c>
      <c r="G21" s="77">
        <f>IF('Detailed VALUE CHAIN ITA'!U21="x",1,0)</f>
        <v>0</v>
      </c>
      <c r="H21" s="77">
        <f>IF(OR('Detailed VALUE CHAIN ITA'!W21="x",'Detailed VALUE CHAIN ITA'!X21="x"),1,0)</f>
        <v>0</v>
      </c>
      <c r="I21" s="77">
        <f>IF('Detailed VALUE CHAIN ITA'!Y21="x",1,0)</f>
        <v>0</v>
      </c>
      <c r="J21" s="77">
        <f>IF('Detailed VALUE CHAIN ITA'!Z21="x",1,0)</f>
        <v>0</v>
      </c>
      <c r="K21" s="77">
        <f>IF(OR('Detailed VALUE CHAIN ITA'!AC21="x",'Detailed VALUE CHAIN ITA'!AD21="x",'Detailed VALUE CHAIN ITA'!AF21="x"),1,0)</f>
        <v>1</v>
      </c>
      <c r="L21" s="77">
        <f>IF('Detailed VALUE CHAIN ITA'!AE21="x",1,0)</f>
        <v>0</v>
      </c>
      <c r="M21" s="77">
        <f>IF(AND('Detailed VALUE CHAIN ITA'!AK21="x",'Detailed VALUE CHAIN ITA'!AL21="x"),1,0)</f>
        <v>0</v>
      </c>
      <c r="N21" s="77">
        <f>IF('Detailed VALUE CHAIN ITA'!BC21="x",1,0)</f>
        <v>0</v>
      </c>
      <c r="O21" s="77">
        <f>IF(OR('Detailed VALUE CHAIN ITA'!BH21="x",'Detailed VALUE CHAIN ITA'!BI21="x",'Detailed VALUE CHAIN ITA'!BK21="x",'Detailed VALUE CHAIN ITA'!BL21="x",'Detailed VALUE CHAIN ITA'!BM21="x",'Detailed VALUE CHAIN ITA'!BQ21="x"),1,0)</f>
        <v>0</v>
      </c>
      <c r="P21" s="77">
        <f>IF(OR('Detailed VALUE CHAIN ITA'!BT21="x",'Detailed VALUE CHAIN ITA'!BU21="x",'Detailed VALUE CHAIN ITA'!BV21="x",'Detailed VALUE CHAIN ITA'!BW21="x"),1,0)</f>
        <v>0</v>
      </c>
      <c r="Q21" s="87">
        <f t="shared" si="0"/>
        <v>2</v>
      </c>
    </row>
    <row r="22" spans="2:17" x14ac:dyDescent="0.35">
      <c r="B22" s="80" t="str">
        <f>'Detailed VALUE CHAIN ITA'!B22</f>
        <v>KEBA</v>
      </c>
      <c r="C22" s="81" t="str">
        <f>'Detailed VALUE CHAIN ITA'!D22</f>
        <v xml:space="preserve">Automation solution </v>
      </c>
      <c r="D22" s="77">
        <f>IF(OR('Detailed VALUE CHAIN ITA'!H22="x",'Detailed VALUE CHAIN ITA'!I22="x",'Detailed VALUE CHAIN ITA'!J22="x"),1,0)</f>
        <v>1</v>
      </c>
      <c r="E22" s="77">
        <f>IF('Detailed VALUE CHAIN ITA'!Q22="x",1,0)</f>
        <v>0</v>
      </c>
      <c r="F22" s="77">
        <f>IF('Detailed VALUE CHAIN ITA'!T22="x",1,0)</f>
        <v>0</v>
      </c>
      <c r="G22" s="77">
        <f>IF('Detailed VALUE CHAIN ITA'!U22="x",1,0)</f>
        <v>0</v>
      </c>
      <c r="H22" s="77">
        <f>IF(OR('Detailed VALUE CHAIN ITA'!W22="x",'Detailed VALUE CHAIN ITA'!X22="x"),1,0)</f>
        <v>0</v>
      </c>
      <c r="I22" s="77">
        <f>IF('Detailed VALUE CHAIN ITA'!Y22="x",1,0)</f>
        <v>0</v>
      </c>
      <c r="J22" s="77">
        <f>IF('Detailed VALUE CHAIN ITA'!Z22="x",1,0)</f>
        <v>0</v>
      </c>
      <c r="K22" s="77">
        <f>IF(OR('Detailed VALUE CHAIN ITA'!AC22="x",'Detailed VALUE CHAIN ITA'!AD22="x",'Detailed VALUE CHAIN ITA'!AF22="x"),1,0)</f>
        <v>1</v>
      </c>
      <c r="L22" s="77">
        <f>IF('Detailed VALUE CHAIN ITA'!AE22="x",1,0)</f>
        <v>0</v>
      </c>
      <c r="M22" s="77">
        <f>IF(AND('Detailed VALUE CHAIN ITA'!AK22="x",'Detailed VALUE CHAIN ITA'!AL22="x"),1,0)</f>
        <v>0</v>
      </c>
      <c r="N22" s="77">
        <f>IF('Detailed VALUE CHAIN ITA'!BC22="x",1,0)</f>
        <v>0</v>
      </c>
      <c r="O22" s="77">
        <f>IF(OR('Detailed VALUE CHAIN ITA'!BH22="x",'Detailed VALUE CHAIN ITA'!BI22="x",'Detailed VALUE CHAIN ITA'!BK22="x",'Detailed VALUE CHAIN ITA'!BL22="x",'Detailed VALUE CHAIN ITA'!BM22="x",'Detailed VALUE CHAIN ITA'!BQ22="x"),1,0)</f>
        <v>0</v>
      </c>
      <c r="P22" s="77">
        <f>IF(OR('Detailed VALUE CHAIN ITA'!BT22="x",'Detailed VALUE CHAIN ITA'!BU22="x",'Detailed VALUE CHAIN ITA'!BV22="x",'Detailed VALUE CHAIN ITA'!BW22="x"),1,0)</f>
        <v>0</v>
      </c>
      <c r="Q22" s="87">
        <f t="shared" si="0"/>
        <v>2</v>
      </c>
    </row>
    <row r="23" spans="2:17" x14ac:dyDescent="0.35">
      <c r="B23" s="80" t="str">
        <f>'Detailed VALUE CHAIN ITA'!B23</f>
        <v>Circontrol</v>
      </c>
      <c r="C23" s="81" t="str">
        <f>'Detailed VALUE CHAIN ITA'!D23</f>
        <v>EV charging station</v>
      </c>
      <c r="D23" s="77">
        <f>IF(OR('Detailed VALUE CHAIN ITA'!H23="x",'Detailed VALUE CHAIN ITA'!I23="x",'Detailed VALUE CHAIN ITA'!J23="x"),1,0)</f>
        <v>1</v>
      </c>
      <c r="E23" s="77">
        <f>IF('Detailed VALUE CHAIN ITA'!Q23="x",1,0)</f>
        <v>0</v>
      </c>
      <c r="F23" s="77">
        <f>IF('Detailed VALUE CHAIN ITA'!T23="x",1,0)</f>
        <v>0</v>
      </c>
      <c r="G23" s="77">
        <f>IF('Detailed VALUE CHAIN ITA'!U23="x",1,0)</f>
        <v>0</v>
      </c>
      <c r="H23" s="77">
        <f>IF(OR('Detailed VALUE CHAIN ITA'!W23="x",'Detailed VALUE CHAIN ITA'!X23="x"),1,0)</f>
        <v>0</v>
      </c>
      <c r="I23" s="77">
        <f>IF('Detailed VALUE CHAIN ITA'!Y23="x",1,0)</f>
        <v>0</v>
      </c>
      <c r="J23" s="77">
        <f>IF('Detailed VALUE CHAIN ITA'!Z23="x",1,0)</f>
        <v>0</v>
      </c>
      <c r="K23" s="77">
        <f>IF(OR('Detailed VALUE CHAIN ITA'!AC23="x",'Detailed VALUE CHAIN ITA'!AD23="x",'Detailed VALUE CHAIN ITA'!AF23="x"),1,0)</f>
        <v>0</v>
      </c>
      <c r="L23" s="77">
        <f>IF('Detailed VALUE CHAIN ITA'!AE23="x",1,0)</f>
        <v>0</v>
      </c>
      <c r="M23" s="77">
        <f>IF(AND('Detailed VALUE CHAIN ITA'!AK23="x",'Detailed VALUE CHAIN ITA'!AL23="x"),1,0)</f>
        <v>0</v>
      </c>
      <c r="N23" s="77">
        <f>IF('Detailed VALUE CHAIN ITA'!BC23="x",1,0)</f>
        <v>0</v>
      </c>
      <c r="O23" s="77">
        <f>IF(OR('Detailed VALUE CHAIN ITA'!BH23="x",'Detailed VALUE CHAIN ITA'!BI23="x",'Detailed VALUE CHAIN ITA'!BK23="x",'Detailed VALUE CHAIN ITA'!BL23="x",'Detailed VALUE CHAIN ITA'!BM23="x",'Detailed VALUE CHAIN ITA'!BQ23="x"),1,0)</f>
        <v>0</v>
      </c>
      <c r="P23" s="77">
        <f>IF(OR('Detailed VALUE CHAIN ITA'!BT23="x",'Detailed VALUE CHAIN ITA'!BU23="x",'Detailed VALUE CHAIN ITA'!BV23="x",'Detailed VALUE CHAIN ITA'!BW23="x"),1,0)</f>
        <v>0</v>
      </c>
      <c r="Q23" s="87">
        <f t="shared" si="0"/>
        <v>1</v>
      </c>
    </row>
    <row r="24" spans="2:17" x14ac:dyDescent="0.35">
      <c r="B24" s="80" t="str">
        <f>'Detailed VALUE CHAIN ITA'!B24</f>
        <v>S&amp;H</v>
      </c>
      <c r="C24" s="81" t="str">
        <f>'Detailed VALUE CHAIN ITA'!D24</f>
        <v>Electrical equipements</v>
      </c>
      <c r="D24" s="77">
        <f>IF(OR('Detailed VALUE CHAIN ITA'!H24="x",'Detailed VALUE CHAIN ITA'!I24="x",'Detailed VALUE CHAIN ITA'!J24="x"),1,0)</f>
        <v>1</v>
      </c>
      <c r="E24" s="77">
        <f>IF('Detailed VALUE CHAIN ITA'!Q24="x",1,0)</f>
        <v>0</v>
      </c>
      <c r="F24" s="77">
        <f>IF('Detailed VALUE CHAIN ITA'!T24="x",1,0)</f>
        <v>0</v>
      </c>
      <c r="G24" s="77">
        <f>IF('Detailed VALUE CHAIN ITA'!U24="x",1,0)</f>
        <v>0</v>
      </c>
      <c r="H24" s="77">
        <f>IF(OR('Detailed VALUE CHAIN ITA'!W24="x",'Detailed VALUE CHAIN ITA'!X24="x"),1,0)</f>
        <v>0</v>
      </c>
      <c r="I24" s="77">
        <f>IF('Detailed VALUE CHAIN ITA'!Y24="x",1,0)</f>
        <v>0</v>
      </c>
      <c r="J24" s="77">
        <f>IF('Detailed VALUE CHAIN ITA'!Z24="x",1,0)</f>
        <v>0</v>
      </c>
      <c r="K24" s="77">
        <f>IF(OR('Detailed VALUE CHAIN ITA'!AC24="x",'Detailed VALUE CHAIN ITA'!AD24="x",'Detailed VALUE CHAIN ITA'!AF24="x"),1,0)</f>
        <v>0</v>
      </c>
      <c r="L24" s="77">
        <f>IF('Detailed VALUE CHAIN ITA'!AE24="x",1,0)</f>
        <v>0</v>
      </c>
      <c r="M24" s="77">
        <f>IF(AND('Detailed VALUE CHAIN ITA'!AK24="x",'Detailed VALUE CHAIN ITA'!AL24="x"),1,0)</f>
        <v>0</v>
      </c>
      <c r="N24" s="77">
        <f>IF('Detailed VALUE CHAIN ITA'!BC24="x",1,0)</f>
        <v>0</v>
      </c>
      <c r="O24" s="77">
        <f>IF(OR('Detailed VALUE CHAIN ITA'!BH24="x",'Detailed VALUE CHAIN ITA'!BI24="x",'Detailed VALUE CHAIN ITA'!BK24="x",'Detailed VALUE CHAIN ITA'!BL24="x",'Detailed VALUE CHAIN ITA'!BM24="x",'Detailed VALUE CHAIN ITA'!BQ24="x"),1,0)</f>
        <v>0</v>
      </c>
      <c r="P24" s="77">
        <f>IF(OR('Detailed VALUE CHAIN ITA'!BT24="x",'Detailed VALUE CHAIN ITA'!BU24="x",'Detailed VALUE CHAIN ITA'!BV24="x",'Detailed VALUE CHAIN ITA'!BW24="x"),1,0)</f>
        <v>0</v>
      </c>
      <c r="Q24" s="87">
        <f t="shared" si="0"/>
        <v>1</v>
      </c>
    </row>
    <row r="25" spans="2:17" x14ac:dyDescent="0.35">
      <c r="B25" s="80" t="str">
        <f>'Detailed VALUE CHAIN ITA'!B25</f>
        <v>EO</v>
      </c>
      <c r="C25" s="81" t="str">
        <f>'Detailed VALUE CHAIN ITA'!D25</f>
        <v>EV charging station</v>
      </c>
      <c r="D25" s="77">
        <f>IF(OR('Detailed VALUE CHAIN ITA'!H25="x",'Detailed VALUE CHAIN ITA'!I25="x",'Detailed VALUE CHAIN ITA'!J25="x"),1,0)</f>
        <v>1</v>
      </c>
      <c r="E25" s="77">
        <f>IF('Detailed VALUE CHAIN ITA'!Q25="x",1,0)</f>
        <v>0</v>
      </c>
      <c r="F25" s="77">
        <f>IF('Detailed VALUE CHAIN ITA'!T25="x",1,0)</f>
        <v>0</v>
      </c>
      <c r="G25" s="77">
        <f>IF('Detailed VALUE CHAIN ITA'!U25="x",1,0)</f>
        <v>0</v>
      </c>
      <c r="H25" s="77">
        <f>IF(OR('Detailed VALUE CHAIN ITA'!W25="x",'Detailed VALUE CHAIN ITA'!X25="x"),1,0)</f>
        <v>0</v>
      </c>
      <c r="I25" s="77">
        <f>IF('Detailed VALUE CHAIN ITA'!Y25="x",1,0)</f>
        <v>0</v>
      </c>
      <c r="J25" s="77">
        <f>IF('Detailed VALUE CHAIN ITA'!Z25="x",1,0)</f>
        <v>0</v>
      </c>
      <c r="K25" s="77">
        <f>IF(OR('Detailed VALUE CHAIN ITA'!AC25="x",'Detailed VALUE CHAIN ITA'!AD25="x",'Detailed VALUE CHAIN ITA'!AF25="x"),1,0)</f>
        <v>1</v>
      </c>
      <c r="L25" s="77">
        <f>IF('Detailed VALUE CHAIN ITA'!AE25="x",1,0)</f>
        <v>0</v>
      </c>
      <c r="M25" s="77">
        <f>IF(AND('Detailed VALUE CHAIN ITA'!AK25="x",'Detailed VALUE CHAIN ITA'!AL25="x"),1,0)</f>
        <v>0</v>
      </c>
      <c r="N25" s="77">
        <f>IF('Detailed VALUE CHAIN ITA'!BC25="x",1,0)</f>
        <v>0</v>
      </c>
      <c r="O25" s="77">
        <f>IF(OR('Detailed VALUE CHAIN ITA'!BH25="x",'Detailed VALUE CHAIN ITA'!BI25="x",'Detailed VALUE CHAIN ITA'!BK25="x",'Detailed VALUE CHAIN ITA'!BL25="x",'Detailed VALUE CHAIN ITA'!BM25="x",'Detailed VALUE CHAIN ITA'!BQ25="x"),1,0)</f>
        <v>0</v>
      </c>
      <c r="P25" s="77">
        <f>IF(OR('Detailed VALUE CHAIN ITA'!BT25="x",'Detailed VALUE CHAIN ITA'!BU25="x",'Detailed VALUE CHAIN ITA'!BV25="x",'Detailed VALUE CHAIN ITA'!BW25="x"),1,0)</f>
        <v>0</v>
      </c>
      <c r="Q25" s="87">
        <f t="shared" si="0"/>
        <v>2</v>
      </c>
    </row>
    <row r="26" spans="2:17" x14ac:dyDescent="0.35">
      <c r="B26" s="80" t="str">
        <f>'Detailed VALUE CHAIN ITA'!B26</f>
        <v>RePower - ricarica101</v>
      </c>
      <c r="C26" s="81" t="str">
        <f>'Detailed VALUE CHAIN ITA'!D26</f>
        <v>Energy production, trading, distribution</v>
      </c>
      <c r="D26" s="77">
        <f>IF(OR('Detailed VALUE CHAIN ITA'!H26="x",'Detailed VALUE CHAIN ITA'!I26="x",'Detailed VALUE CHAIN ITA'!J26="x"),1,0)</f>
        <v>0</v>
      </c>
      <c r="E26" s="77">
        <f>IF('Detailed VALUE CHAIN ITA'!Q26="x",1,0)</f>
        <v>0</v>
      </c>
      <c r="F26" s="77">
        <f>IF('Detailed VALUE CHAIN ITA'!T26="x",1,0)</f>
        <v>1</v>
      </c>
      <c r="G26" s="77">
        <f>IF('Detailed VALUE CHAIN ITA'!U26="x",1,0)</f>
        <v>0</v>
      </c>
      <c r="H26" s="77">
        <f>IF(OR('Detailed VALUE CHAIN ITA'!W26="x",'Detailed VALUE CHAIN ITA'!X26="x"),1,0)</f>
        <v>1</v>
      </c>
      <c r="I26" s="77">
        <f>IF('Detailed VALUE CHAIN ITA'!Y26="x",1,0)</f>
        <v>1</v>
      </c>
      <c r="J26" s="77">
        <f>IF('Detailed VALUE CHAIN ITA'!Z26="x",1,0)</f>
        <v>1</v>
      </c>
      <c r="K26" s="77">
        <f>IF(OR('Detailed VALUE CHAIN ITA'!AC26="x",'Detailed VALUE CHAIN ITA'!AD26="x",'Detailed VALUE CHAIN ITA'!AF26="x"),1,0)</f>
        <v>1</v>
      </c>
      <c r="L26" s="77">
        <f>IF('Detailed VALUE CHAIN ITA'!AE26="x",1,0)</f>
        <v>0</v>
      </c>
      <c r="M26" s="77">
        <f>IF(AND('Detailed VALUE CHAIN ITA'!AK26="x",'Detailed VALUE CHAIN ITA'!AL26="x"),1,0)</f>
        <v>1</v>
      </c>
      <c r="N26" s="77">
        <f>IF('Detailed VALUE CHAIN ITA'!BC26="x",1,0)</f>
        <v>0</v>
      </c>
      <c r="O26" s="77">
        <f>IF(OR('Detailed VALUE CHAIN ITA'!BH26="x",'Detailed VALUE CHAIN ITA'!BI26="x",'Detailed VALUE CHAIN ITA'!BK26="x",'Detailed VALUE CHAIN ITA'!BL26="x",'Detailed VALUE CHAIN ITA'!BM26="x",'Detailed VALUE CHAIN ITA'!BQ26="x"),1,0)</f>
        <v>0</v>
      </c>
      <c r="P26" s="77">
        <f>IF(OR('Detailed VALUE CHAIN ITA'!BT26="x",'Detailed VALUE CHAIN ITA'!BU26="x",'Detailed VALUE CHAIN ITA'!BV26="x",'Detailed VALUE CHAIN ITA'!BW26="x"),1,0)</f>
        <v>0</v>
      </c>
      <c r="Q26" s="87">
        <f t="shared" si="0"/>
        <v>6</v>
      </c>
    </row>
    <row r="27" spans="2:17" x14ac:dyDescent="0.35">
      <c r="B27" s="80" t="str">
        <f>'Detailed VALUE CHAIN ITA'!B27</f>
        <v xml:space="preserve">Firem </v>
      </c>
      <c r="C27" s="81" t="str">
        <f>'Detailed VALUE CHAIN ITA'!D27</f>
        <v>Power converters</v>
      </c>
      <c r="D27" s="77">
        <f>IF(OR('Detailed VALUE CHAIN ITA'!H27="x",'Detailed VALUE CHAIN ITA'!I27="x",'Detailed VALUE CHAIN ITA'!J27="x"),1,0)</f>
        <v>0</v>
      </c>
      <c r="E27" s="77">
        <f>IF('Detailed VALUE CHAIN ITA'!Q27="x",1,0)</f>
        <v>0</v>
      </c>
      <c r="F27" s="77">
        <f>IF('Detailed VALUE CHAIN ITA'!T27="x",1,0)</f>
        <v>0</v>
      </c>
      <c r="G27" s="77">
        <f>IF('Detailed VALUE CHAIN ITA'!U27="x",1,0)</f>
        <v>0</v>
      </c>
      <c r="H27" s="77">
        <f>IF(OR('Detailed VALUE CHAIN ITA'!W27="x",'Detailed VALUE CHAIN ITA'!X27="x"),1,0)</f>
        <v>0</v>
      </c>
      <c r="I27" s="77">
        <f>IF('Detailed VALUE CHAIN ITA'!Y27="x",1,0)</f>
        <v>0</v>
      </c>
      <c r="J27" s="77">
        <f>IF('Detailed VALUE CHAIN ITA'!Z27="x",1,0)</f>
        <v>0</v>
      </c>
      <c r="K27" s="77">
        <f>IF(OR('Detailed VALUE CHAIN ITA'!AC27="x",'Detailed VALUE CHAIN ITA'!AD27="x",'Detailed VALUE CHAIN ITA'!AF27="x"),1,0)</f>
        <v>0</v>
      </c>
      <c r="L27" s="77">
        <f>IF('Detailed VALUE CHAIN ITA'!AE27="x",1,0)</f>
        <v>0</v>
      </c>
      <c r="M27" s="77">
        <f>IF(AND('Detailed VALUE CHAIN ITA'!AK27="x",'Detailed VALUE CHAIN ITA'!AL27="x"),1,0)</f>
        <v>0</v>
      </c>
      <c r="N27" s="77">
        <f>IF('Detailed VALUE CHAIN ITA'!BC27="x",1,0)</f>
        <v>0</v>
      </c>
      <c r="O27" s="77">
        <f>IF(OR('Detailed VALUE CHAIN ITA'!BH27="x",'Detailed VALUE CHAIN ITA'!BI27="x",'Detailed VALUE CHAIN ITA'!BK27="x",'Detailed VALUE CHAIN ITA'!BL27="x",'Detailed VALUE CHAIN ITA'!BM27="x",'Detailed VALUE CHAIN ITA'!BQ27="x"),1,0)</f>
        <v>0</v>
      </c>
      <c r="P27" s="77">
        <f>IF(OR('Detailed VALUE CHAIN ITA'!BT27="x",'Detailed VALUE CHAIN ITA'!BU27="x",'Detailed VALUE CHAIN ITA'!BV27="x",'Detailed VALUE CHAIN ITA'!BW27="x"),1,0)</f>
        <v>0</v>
      </c>
      <c r="Q27" s="87">
        <f t="shared" si="0"/>
        <v>0</v>
      </c>
    </row>
    <row r="28" spans="2:17" x14ac:dyDescent="0.35">
      <c r="B28" s="80" t="str">
        <f>'Detailed VALUE CHAIN ITA'!B28</f>
        <v>Yess.energy (Firem)</v>
      </c>
      <c r="C28" s="81" t="str">
        <f>'Detailed VALUE CHAIN ITA'!D28</f>
        <v>Retailing of EV ch. stat. + some CPO &amp; EMSP services</v>
      </c>
      <c r="D28" s="77">
        <f>IF(OR('Detailed VALUE CHAIN ITA'!H28="x",'Detailed VALUE CHAIN ITA'!I28="x",'Detailed VALUE CHAIN ITA'!J28="x"),1,0)</f>
        <v>0</v>
      </c>
      <c r="E28" s="77">
        <f>IF('Detailed VALUE CHAIN ITA'!Q28="x",1,0)</f>
        <v>0</v>
      </c>
      <c r="F28" s="77">
        <f>IF('Detailed VALUE CHAIN ITA'!T28="x",1,0)</f>
        <v>0</v>
      </c>
      <c r="G28" s="77">
        <f>IF('Detailed VALUE CHAIN ITA'!U28="x",1,0)</f>
        <v>0</v>
      </c>
      <c r="H28" s="77">
        <f>IF(OR('Detailed VALUE CHAIN ITA'!W28="x",'Detailed VALUE CHAIN ITA'!X28="x"),1,0)</f>
        <v>1</v>
      </c>
      <c r="I28" s="77">
        <f>IF('Detailed VALUE CHAIN ITA'!Y28="x",1,0)</f>
        <v>0</v>
      </c>
      <c r="J28" s="77">
        <f>IF('Detailed VALUE CHAIN ITA'!Z28="x",1,0)</f>
        <v>0</v>
      </c>
      <c r="K28" s="77">
        <f>IF(OR('Detailed VALUE CHAIN ITA'!AC28="x",'Detailed VALUE CHAIN ITA'!AD28="x",'Detailed VALUE CHAIN ITA'!AF28="x"),1,0)</f>
        <v>1</v>
      </c>
      <c r="L28" s="77">
        <f>IF('Detailed VALUE CHAIN ITA'!AE28="x",1,0)</f>
        <v>0</v>
      </c>
      <c r="M28" s="77">
        <f>IF(AND('Detailed VALUE CHAIN ITA'!AK28="x",'Detailed VALUE CHAIN ITA'!AL28="x"),1,0)</f>
        <v>1</v>
      </c>
      <c r="N28" s="77">
        <f>IF('Detailed VALUE CHAIN ITA'!BC28="x",1,0)</f>
        <v>0</v>
      </c>
      <c r="O28" s="77">
        <f>IF(OR('Detailed VALUE CHAIN ITA'!BH28="x",'Detailed VALUE CHAIN ITA'!BI28="x",'Detailed VALUE CHAIN ITA'!BK28="x",'Detailed VALUE CHAIN ITA'!BL28="x",'Detailed VALUE CHAIN ITA'!BM28="x",'Detailed VALUE CHAIN ITA'!BQ28="x"),1,0)</f>
        <v>0</v>
      </c>
      <c r="P28" s="77">
        <f>IF(OR('Detailed VALUE CHAIN ITA'!BT28="x",'Detailed VALUE CHAIN ITA'!BU28="x",'Detailed VALUE CHAIN ITA'!BV28="x",'Detailed VALUE CHAIN ITA'!BW28="x"),1,0)</f>
        <v>0</v>
      </c>
      <c r="Q28" s="87">
        <f t="shared" si="0"/>
        <v>3</v>
      </c>
    </row>
    <row r="29" spans="2:17" x14ac:dyDescent="0.35">
      <c r="B29" s="80" t="str">
        <f>'Detailed VALUE CHAIN ITA'!B29</f>
        <v>ricarica-auto.it</v>
      </c>
      <c r="C29" s="81" t="str">
        <f>'Detailed VALUE CHAIN ITA'!D29</f>
        <v>Retailing of EV ch. stat.</v>
      </c>
      <c r="D29" s="77">
        <f>IF(OR('Detailed VALUE CHAIN ITA'!H29="x",'Detailed VALUE CHAIN ITA'!I29="x",'Detailed VALUE CHAIN ITA'!J29="x"),1,0)</f>
        <v>0</v>
      </c>
      <c r="E29" s="77">
        <f>IF('Detailed VALUE CHAIN ITA'!Q29="x",1,0)</f>
        <v>0</v>
      </c>
      <c r="F29" s="77">
        <f>IF('Detailed VALUE CHAIN ITA'!T29="x",1,0)</f>
        <v>0</v>
      </c>
      <c r="G29" s="77">
        <f>IF('Detailed VALUE CHAIN ITA'!U29="x",1,0)</f>
        <v>0</v>
      </c>
      <c r="H29" s="77">
        <f>IF(OR('Detailed VALUE CHAIN ITA'!W29="x",'Detailed VALUE CHAIN ITA'!X29="x"),1,0)</f>
        <v>1</v>
      </c>
      <c r="I29" s="77">
        <f>IF('Detailed VALUE CHAIN ITA'!Y29="x",1,0)</f>
        <v>0</v>
      </c>
      <c r="J29" s="77">
        <f>IF('Detailed VALUE CHAIN ITA'!Z29="x",1,0)</f>
        <v>0</v>
      </c>
      <c r="K29" s="77">
        <f>IF(OR('Detailed VALUE CHAIN ITA'!AC29="x",'Detailed VALUE CHAIN ITA'!AD29="x",'Detailed VALUE CHAIN ITA'!AF29="x"),1,0)</f>
        <v>0</v>
      </c>
      <c r="L29" s="77">
        <f>IF('Detailed VALUE CHAIN ITA'!AE29="x",1,0)</f>
        <v>0</v>
      </c>
      <c r="M29" s="77">
        <f>IF(AND('Detailed VALUE CHAIN ITA'!AK29="x",'Detailed VALUE CHAIN ITA'!AL29="x"),1,0)</f>
        <v>0</v>
      </c>
      <c r="N29" s="77">
        <f>IF('Detailed VALUE CHAIN ITA'!BC29="x",1,0)</f>
        <v>0</v>
      </c>
      <c r="O29" s="77">
        <f>IF(OR('Detailed VALUE CHAIN ITA'!BH29="x",'Detailed VALUE CHAIN ITA'!BI29="x",'Detailed VALUE CHAIN ITA'!BK29="x",'Detailed VALUE CHAIN ITA'!BL29="x",'Detailed VALUE CHAIN ITA'!BM29="x",'Detailed VALUE CHAIN ITA'!BQ29="x"),1,0)</f>
        <v>1</v>
      </c>
      <c r="P29" s="77">
        <f>IF(OR('Detailed VALUE CHAIN ITA'!BT29="x",'Detailed VALUE CHAIN ITA'!BU29="x",'Detailed VALUE CHAIN ITA'!BV29="x",'Detailed VALUE CHAIN ITA'!BW29="x"),1,0)</f>
        <v>0</v>
      </c>
      <c r="Q29" s="87">
        <f t="shared" si="0"/>
        <v>2</v>
      </c>
    </row>
    <row r="30" spans="2:17" x14ac:dyDescent="0.35">
      <c r="B30" s="80" t="str">
        <f>'Detailed VALUE CHAIN ITA'!B30</f>
        <v>e-station</v>
      </c>
      <c r="C30" s="81" t="str">
        <f>'Detailed VALUE CHAIN ITA'!D30</f>
        <v>Retailing of EV ch. stat.</v>
      </c>
      <c r="D30" s="77">
        <f>IF(OR('Detailed VALUE CHAIN ITA'!H30="x",'Detailed VALUE CHAIN ITA'!I30="x",'Detailed VALUE CHAIN ITA'!J30="x"),1,0)</f>
        <v>0</v>
      </c>
      <c r="E30" s="77">
        <f>IF('Detailed VALUE CHAIN ITA'!Q30="x",1,0)</f>
        <v>0</v>
      </c>
      <c r="F30" s="77">
        <f>IF('Detailed VALUE CHAIN ITA'!T30="x",1,0)</f>
        <v>0</v>
      </c>
      <c r="G30" s="77">
        <f>IF('Detailed VALUE CHAIN ITA'!U30="x",1,0)</f>
        <v>0</v>
      </c>
      <c r="H30" s="77">
        <f>IF(OR('Detailed VALUE CHAIN ITA'!W30="x",'Detailed VALUE CHAIN ITA'!X30="x"),1,0)</f>
        <v>1</v>
      </c>
      <c r="I30" s="77">
        <f>IF('Detailed VALUE CHAIN ITA'!Y30="x",1,0)</f>
        <v>0</v>
      </c>
      <c r="J30" s="77">
        <f>IF('Detailed VALUE CHAIN ITA'!Z30="x",1,0)</f>
        <v>0</v>
      </c>
      <c r="K30" s="77">
        <f>IF(OR('Detailed VALUE CHAIN ITA'!AC30="x",'Detailed VALUE CHAIN ITA'!AD30="x",'Detailed VALUE CHAIN ITA'!AF30="x"),1,0)</f>
        <v>1</v>
      </c>
      <c r="L30" s="77">
        <f>IF('Detailed VALUE CHAIN ITA'!AE30="x",1,0)</f>
        <v>0</v>
      </c>
      <c r="M30" s="77">
        <f>IF(AND('Detailed VALUE CHAIN ITA'!AK30="x",'Detailed VALUE CHAIN ITA'!AL30="x"),1,0)</f>
        <v>0</v>
      </c>
      <c r="N30" s="77">
        <f>IF('Detailed VALUE CHAIN ITA'!BC30="x",1,0)</f>
        <v>0</v>
      </c>
      <c r="O30" s="77">
        <f>IF(OR('Detailed VALUE CHAIN ITA'!BH30="x",'Detailed VALUE CHAIN ITA'!BI30="x",'Detailed VALUE CHAIN ITA'!BK30="x",'Detailed VALUE CHAIN ITA'!BL30="x",'Detailed VALUE CHAIN ITA'!BM30="x",'Detailed VALUE CHAIN ITA'!BQ30="x"),1,0)</f>
        <v>0</v>
      </c>
      <c r="P30" s="77">
        <f>IF(OR('Detailed VALUE CHAIN ITA'!BT30="x",'Detailed VALUE CHAIN ITA'!BU30="x",'Detailed VALUE CHAIN ITA'!BV30="x",'Detailed VALUE CHAIN ITA'!BW30="x"),1,0)</f>
        <v>0</v>
      </c>
      <c r="Q30" s="87">
        <f t="shared" si="0"/>
        <v>2</v>
      </c>
    </row>
    <row r="31" spans="2:17" x14ac:dyDescent="0.35">
      <c r="B31" s="80" t="str">
        <f>'Detailed VALUE CHAIN ITA'!B31</f>
        <v>GEWservice</v>
      </c>
      <c r="C31" s="81" t="str">
        <f>'Detailed VALUE CHAIN ITA'!D31</f>
        <v>Maintenance of photovoltaic sys.</v>
      </c>
      <c r="D31" s="77">
        <f>IF(OR('Detailed VALUE CHAIN ITA'!H31="x",'Detailed VALUE CHAIN ITA'!I31="x",'Detailed VALUE CHAIN ITA'!J31="x"),1,0)</f>
        <v>0</v>
      </c>
      <c r="E31" s="77">
        <f>IF('Detailed VALUE CHAIN ITA'!Q31="x",1,0)</f>
        <v>0</v>
      </c>
      <c r="F31" s="77">
        <f>IF('Detailed VALUE CHAIN ITA'!T31="x",1,0)</f>
        <v>0</v>
      </c>
      <c r="G31" s="77">
        <f>IF('Detailed VALUE CHAIN ITA'!U31="x",1,0)</f>
        <v>0</v>
      </c>
      <c r="H31" s="77">
        <f>IF(OR('Detailed VALUE CHAIN ITA'!W31="x",'Detailed VALUE CHAIN ITA'!X31="x"),1,0)</f>
        <v>1</v>
      </c>
      <c r="I31" s="77">
        <f>IF('Detailed VALUE CHAIN ITA'!Y31="x",1,0)</f>
        <v>0</v>
      </c>
      <c r="J31" s="77">
        <f>IF('Detailed VALUE CHAIN ITA'!Z31="x",1,0)</f>
        <v>0</v>
      </c>
      <c r="K31" s="77">
        <f>IF(OR('Detailed VALUE CHAIN ITA'!AC31="x",'Detailed VALUE CHAIN ITA'!AD31="x",'Detailed VALUE CHAIN ITA'!AF31="x"),1,0)</f>
        <v>1</v>
      </c>
      <c r="L31" s="77">
        <f>IF('Detailed VALUE CHAIN ITA'!AE31="x",1,0)</f>
        <v>0</v>
      </c>
      <c r="M31" s="77">
        <f>IF(AND('Detailed VALUE CHAIN ITA'!AK31="x",'Detailed VALUE CHAIN ITA'!AL31="x"),1,0)</f>
        <v>0</v>
      </c>
      <c r="N31" s="77">
        <f>IF('Detailed VALUE CHAIN ITA'!BC31="x",1,0)</f>
        <v>0</v>
      </c>
      <c r="O31" s="77">
        <f>IF(OR('Detailed VALUE CHAIN ITA'!BH31="x",'Detailed VALUE CHAIN ITA'!BI31="x",'Detailed VALUE CHAIN ITA'!BK31="x",'Detailed VALUE CHAIN ITA'!BL31="x",'Detailed VALUE CHAIN ITA'!BM31="x",'Detailed VALUE CHAIN ITA'!BQ31="x"),1,0)</f>
        <v>0</v>
      </c>
      <c r="P31" s="77">
        <f>IF(OR('Detailed VALUE CHAIN ITA'!BT31="x",'Detailed VALUE CHAIN ITA'!BU31="x",'Detailed VALUE CHAIN ITA'!BV31="x",'Detailed VALUE CHAIN ITA'!BW31="x"),1,0)</f>
        <v>0</v>
      </c>
      <c r="Q31" s="87">
        <f t="shared" si="0"/>
        <v>2</v>
      </c>
    </row>
    <row r="32" spans="2:17" x14ac:dyDescent="0.35">
      <c r="B32" s="80" t="str">
        <f>'Detailed VALUE CHAIN ITA'!B32</f>
        <v>emobitaly</v>
      </c>
      <c r="C32" s="81" t="str">
        <f>'Detailed VALUE CHAIN ITA'!D32</f>
        <v>CPO &amp; EMSP</v>
      </c>
      <c r="D32" s="77">
        <f>IF(OR('Detailed VALUE CHAIN ITA'!H32="x",'Detailed VALUE CHAIN ITA'!I32="x",'Detailed VALUE CHAIN ITA'!J32="x"),1,0)</f>
        <v>0</v>
      </c>
      <c r="E32" s="77">
        <f>IF('Detailed VALUE CHAIN ITA'!Q32="x",1,0)</f>
        <v>0</v>
      </c>
      <c r="F32" s="77">
        <f>IF('Detailed VALUE CHAIN ITA'!T32="x",1,0)</f>
        <v>0</v>
      </c>
      <c r="G32" s="77">
        <f>IF('Detailed VALUE CHAIN ITA'!U32="x",1,0)</f>
        <v>0</v>
      </c>
      <c r="H32" s="77">
        <f>IF(OR('Detailed VALUE CHAIN ITA'!W32="x",'Detailed VALUE CHAIN ITA'!X32="x"),1,0)</f>
        <v>0</v>
      </c>
      <c r="I32" s="77">
        <f>IF('Detailed VALUE CHAIN ITA'!Y32="x",1,0)</f>
        <v>0</v>
      </c>
      <c r="J32" s="77">
        <f>IF('Detailed VALUE CHAIN ITA'!Z32="x",1,0)</f>
        <v>0</v>
      </c>
      <c r="K32" s="77">
        <f>IF(OR('Detailed VALUE CHAIN ITA'!AC32="x",'Detailed VALUE CHAIN ITA'!AD32="x",'Detailed VALUE CHAIN ITA'!AF32="x"),1,0)</f>
        <v>1</v>
      </c>
      <c r="L32" s="77">
        <f>IF('Detailed VALUE CHAIN ITA'!AE32="x",1,0)</f>
        <v>1</v>
      </c>
      <c r="M32" s="77">
        <f>IF(AND('Detailed VALUE CHAIN ITA'!AK32="x",'Detailed VALUE CHAIN ITA'!AL32="x"),1,0)</f>
        <v>1</v>
      </c>
      <c r="N32" s="77">
        <f>IF('Detailed VALUE CHAIN ITA'!BC32="x",1,0)</f>
        <v>0</v>
      </c>
      <c r="O32" s="77">
        <f>IF(OR('Detailed VALUE CHAIN ITA'!BH32="x",'Detailed VALUE CHAIN ITA'!BI32="x",'Detailed VALUE CHAIN ITA'!BK32="x",'Detailed VALUE CHAIN ITA'!BL32="x",'Detailed VALUE CHAIN ITA'!BM32="x",'Detailed VALUE CHAIN ITA'!BQ32="x"),1,0)</f>
        <v>0</v>
      </c>
      <c r="P32" s="77">
        <f>IF(OR('Detailed VALUE CHAIN ITA'!BT32="x",'Detailed VALUE CHAIN ITA'!BU32="x",'Detailed VALUE CHAIN ITA'!BV32="x",'Detailed VALUE CHAIN ITA'!BW32="x"),1,0)</f>
        <v>0</v>
      </c>
      <c r="Q32" s="87">
        <f t="shared" si="0"/>
        <v>3</v>
      </c>
    </row>
    <row r="33" spans="2:17" x14ac:dyDescent="0.35">
      <c r="B33" s="80" t="str">
        <f>'Detailed VALUE CHAIN ITA'!B33</f>
        <v>plugsurfing</v>
      </c>
      <c r="C33" s="81" t="str">
        <f>'Detailed VALUE CHAIN ITA'!D33</f>
        <v>EMSP</v>
      </c>
      <c r="D33" s="77">
        <f>IF(OR('Detailed VALUE CHAIN ITA'!H33="x",'Detailed VALUE CHAIN ITA'!I33="x",'Detailed VALUE CHAIN ITA'!J33="x"),1,0)</f>
        <v>0</v>
      </c>
      <c r="E33" s="77">
        <f>IF('Detailed VALUE CHAIN ITA'!Q33="x",1,0)</f>
        <v>0</v>
      </c>
      <c r="F33" s="77">
        <f>IF('Detailed VALUE CHAIN ITA'!T33="x",1,0)</f>
        <v>0</v>
      </c>
      <c r="G33" s="77">
        <f>IF('Detailed VALUE CHAIN ITA'!U33="x",1,0)</f>
        <v>0</v>
      </c>
      <c r="H33" s="77">
        <f>IF(OR('Detailed VALUE CHAIN ITA'!W33="x",'Detailed VALUE CHAIN ITA'!X33="x"),1,0)</f>
        <v>0</v>
      </c>
      <c r="I33" s="77">
        <f>IF('Detailed VALUE CHAIN ITA'!Y33="x",1,0)</f>
        <v>0</v>
      </c>
      <c r="J33" s="77">
        <f>IF('Detailed VALUE CHAIN ITA'!Z33="x",1,0)</f>
        <v>0</v>
      </c>
      <c r="K33" s="77">
        <f>IF(OR('Detailed VALUE CHAIN ITA'!AC33="x",'Detailed VALUE CHAIN ITA'!AD33="x",'Detailed VALUE CHAIN ITA'!AF33="x"),1,0)</f>
        <v>0</v>
      </c>
      <c r="L33" s="77">
        <f>IF('Detailed VALUE CHAIN ITA'!AE33="x",1,0)</f>
        <v>0</v>
      </c>
      <c r="M33" s="77">
        <f>IF(AND('Detailed VALUE CHAIN ITA'!AK33="x",'Detailed VALUE CHAIN ITA'!AL33="x"),1,0)</f>
        <v>1</v>
      </c>
      <c r="N33" s="77">
        <f>IF('Detailed VALUE CHAIN ITA'!BC33="x",1,0)</f>
        <v>0</v>
      </c>
      <c r="O33" s="77">
        <f>IF(OR('Detailed VALUE CHAIN ITA'!BH33="x",'Detailed VALUE CHAIN ITA'!BI33="x",'Detailed VALUE CHAIN ITA'!BK33="x",'Detailed VALUE CHAIN ITA'!BL33="x",'Detailed VALUE CHAIN ITA'!BM33="x",'Detailed VALUE CHAIN ITA'!BQ33="x"),1,0)</f>
        <v>0</v>
      </c>
      <c r="P33" s="77">
        <f>IF(OR('Detailed VALUE CHAIN ITA'!BT33="x",'Detailed VALUE CHAIN ITA'!BU33="x",'Detailed VALUE CHAIN ITA'!BV33="x",'Detailed VALUE CHAIN ITA'!BW33="x"),1,0)</f>
        <v>0</v>
      </c>
      <c r="Q33" s="87">
        <f t="shared" si="0"/>
        <v>1</v>
      </c>
    </row>
    <row r="34" spans="2:17" x14ac:dyDescent="0.35">
      <c r="B34" s="80" t="str">
        <f>'Detailed VALUE CHAIN ITA'!B34</f>
        <v>evway (route 220)</v>
      </c>
      <c r="C34" s="81" t="str">
        <f>'Detailed VALUE CHAIN ITA'!D34</f>
        <v>CPO &amp; EMSP</v>
      </c>
      <c r="D34" s="77">
        <f>IF(OR('Detailed VALUE CHAIN ITA'!H34="x",'Detailed VALUE CHAIN ITA'!I34="x",'Detailed VALUE CHAIN ITA'!J34="x"),1,0)</f>
        <v>0</v>
      </c>
      <c r="E34" s="77">
        <f>IF('Detailed VALUE CHAIN ITA'!Q34="x",1,0)</f>
        <v>0</v>
      </c>
      <c r="F34" s="77">
        <f>IF('Detailed VALUE CHAIN ITA'!T34="x",1,0)</f>
        <v>0</v>
      </c>
      <c r="G34" s="77">
        <f>IF('Detailed VALUE CHAIN ITA'!U34="x",1,0)</f>
        <v>0</v>
      </c>
      <c r="H34" s="77">
        <f>IF(OR('Detailed VALUE CHAIN ITA'!W34="x",'Detailed VALUE CHAIN ITA'!X34="x"),1,0)</f>
        <v>1</v>
      </c>
      <c r="I34" s="77">
        <f>IF('Detailed VALUE CHAIN ITA'!Y34="x",1,0)</f>
        <v>0</v>
      </c>
      <c r="J34" s="77">
        <f>IF('Detailed VALUE CHAIN ITA'!Z34="x",1,0)</f>
        <v>0</v>
      </c>
      <c r="K34" s="77">
        <f>IF(OR('Detailed VALUE CHAIN ITA'!AC34="x",'Detailed VALUE CHAIN ITA'!AD34="x",'Detailed VALUE CHAIN ITA'!AF34="x"),1,0)</f>
        <v>1</v>
      </c>
      <c r="L34" s="77">
        <f>IF('Detailed VALUE CHAIN ITA'!AE34="x",1,0)</f>
        <v>1</v>
      </c>
      <c r="M34" s="77">
        <f>IF(AND('Detailed VALUE CHAIN ITA'!AK34="x",'Detailed VALUE CHAIN ITA'!AL34="x"),1,0)</f>
        <v>1</v>
      </c>
      <c r="N34" s="77">
        <f>IF('Detailed VALUE CHAIN ITA'!BC34="x",1,0)</f>
        <v>0</v>
      </c>
      <c r="O34" s="77">
        <f>IF(OR('Detailed VALUE CHAIN ITA'!BH34="x",'Detailed VALUE CHAIN ITA'!BI34="x",'Detailed VALUE CHAIN ITA'!BK34="x",'Detailed VALUE CHAIN ITA'!BL34="x",'Detailed VALUE CHAIN ITA'!BM34="x",'Detailed VALUE CHAIN ITA'!BQ34="x"),1,0)</f>
        <v>0</v>
      </c>
      <c r="P34" s="77">
        <f>IF(OR('Detailed VALUE CHAIN ITA'!BT34="x",'Detailed VALUE CHAIN ITA'!BU34="x",'Detailed VALUE CHAIN ITA'!BV34="x",'Detailed VALUE CHAIN ITA'!BW34="x"),1,0)</f>
        <v>0</v>
      </c>
      <c r="Q34" s="87">
        <f t="shared" si="0"/>
        <v>4</v>
      </c>
    </row>
    <row r="35" spans="2:17" x14ac:dyDescent="0.35">
      <c r="B35" s="80" t="str">
        <f>'Detailed VALUE CHAIN ITA'!B35</f>
        <v>A2A (E-moving)</v>
      </c>
      <c r="C35" s="81" t="str">
        <f>'Detailed VALUE CHAIN ITA'!D35</f>
        <v>Energy production &amp; distribution</v>
      </c>
      <c r="D35" s="77">
        <f>IF(OR('Detailed VALUE CHAIN ITA'!H35="x",'Detailed VALUE CHAIN ITA'!I35="x",'Detailed VALUE CHAIN ITA'!J35="x"),1,0)</f>
        <v>0</v>
      </c>
      <c r="E35" s="77">
        <f>IF('Detailed VALUE CHAIN ITA'!Q35="x",1,0)</f>
        <v>0</v>
      </c>
      <c r="F35" s="77">
        <f>IF('Detailed VALUE CHAIN ITA'!T35="x",1,0)</f>
        <v>1</v>
      </c>
      <c r="G35" s="77">
        <f>IF('Detailed VALUE CHAIN ITA'!U35="x",1,0)</f>
        <v>0</v>
      </c>
      <c r="H35" s="77">
        <f>IF(OR('Detailed VALUE CHAIN ITA'!W35="x",'Detailed VALUE CHAIN ITA'!X35="x"),1,0)</f>
        <v>1</v>
      </c>
      <c r="I35" s="77">
        <f>IF('Detailed VALUE CHAIN ITA'!Y35="x",1,0)</f>
        <v>1</v>
      </c>
      <c r="J35" s="77">
        <f>IF('Detailed VALUE CHAIN ITA'!Z35="x",1,0)</f>
        <v>1</v>
      </c>
      <c r="K35" s="77">
        <f>IF(OR('Detailed VALUE CHAIN ITA'!AC35="x",'Detailed VALUE CHAIN ITA'!AD35="x",'Detailed VALUE CHAIN ITA'!AF35="x"),1,0)</f>
        <v>1</v>
      </c>
      <c r="L35" s="77">
        <f>IF('Detailed VALUE CHAIN ITA'!AE35="x",1,0)</f>
        <v>1</v>
      </c>
      <c r="M35" s="77">
        <f>IF(AND('Detailed VALUE CHAIN ITA'!AK35="x",'Detailed VALUE CHAIN ITA'!AL35="x"),1,0)</f>
        <v>1</v>
      </c>
      <c r="N35" s="77">
        <f>IF('Detailed VALUE CHAIN ITA'!BC35="x",1,0)</f>
        <v>0</v>
      </c>
      <c r="O35" s="77">
        <f>IF(OR('Detailed VALUE CHAIN ITA'!BH35="x",'Detailed VALUE CHAIN ITA'!BI35="x",'Detailed VALUE CHAIN ITA'!BK35="x",'Detailed VALUE CHAIN ITA'!BL35="x",'Detailed VALUE CHAIN ITA'!BM35="x",'Detailed VALUE CHAIN ITA'!BQ35="x"),1,0)</f>
        <v>1</v>
      </c>
      <c r="P35" s="77">
        <f>IF(OR('Detailed VALUE CHAIN ITA'!BT35="x",'Detailed VALUE CHAIN ITA'!BU35="x",'Detailed VALUE CHAIN ITA'!BV35="x",'Detailed VALUE CHAIN ITA'!BW35="x"),1,0)</f>
        <v>0</v>
      </c>
      <c r="Q35" s="87">
        <f t="shared" si="0"/>
        <v>8</v>
      </c>
    </row>
    <row r="36" spans="2:17" x14ac:dyDescent="0.35">
      <c r="B36" s="80" t="str">
        <f>'Detailed VALUE CHAIN ITA'!B36</f>
        <v>Hera</v>
      </c>
      <c r="C36" s="81" t="str">
        <f>'Detailed VALUE CHAIN ITA'!D36</f>
        <v>Energy production &amp; distribution</v>
      </c>
      <c r="D36" s="77">
        <f>IF(OR('Detailed VALUE CHAIN ITA'!H36="x",'Detailed VALUE CHAIN ITA'!I36="x",'Detailed VALUE CHAIN ITA'!J36="x"),1,0)</f>
        <v>0</v>
      </c>
      <c r="E36" s="77">
        <f>IF('Detailed VALUE CHAIN ITA'!Q36="x",1,0)</f>
        <v>0</v>
      </c>
      <c r="F36" s="77">
        <f>IF('Detailed VALUE CHAIN ITA'!T36="x",1,0)</f>
        <v>1</v>
      </c>
      <c r="G36" s="77">
        <f>IF('Detailed VALUE CHAIN ITA'!U36="x",1,0)</f>
        <v>0</v>
      </c>
      <c r="H36" s="77">
        <f>IF(OR('Detailed VALUE CHAIN ITA'!W36="x",'Detailed VALUE CHAIN ITA'!X36="x"),1,0)</f>
        <v>0</v>
      </c>
      <c r="I36" s="77">
        <f>IF('Detailed VALUE CHAIN ITA'!Y36="x",1,0)</f>
        <v>0</v>
      </c>
      <c r="J36" s="77">
        <f>IF('Detailed VALUE CHAIN ITA'!Z36="x",1,0)</f>
        <v>1</v>
      </c>
      <c r="K36" s="77">
        <f>IF(OR('Detailed VALUE CHAIN ITA'!AC36="x",'Detailed VALUE CHAIN ITA'!AD36="x",'Detailed VALUE CHAIN ITA'!AF36="x"),1,0)</f>
        <v>1</v>
      </c>
      <c r="L36" s="77">
        <f>IF('Detailed VALUE CHAIN ITA'!AE36="x",1,0)</f>
        <v>1</v>
      </c>
      <c r="M36" s="77">
        <f>IF(AND('Detailed VALUE CHAIN ITA'!AK36="x",'Detailed VALUE CHAIN ITA'!AL36="x"),1,0)</f>
        <v>0</v>
      </c>
      <c r="N36" s="77">
        <f>IF('Detailed VALUE CHAIN ITA'!BC36="x",1,0)</f>
        <v>0</v>
      </c>
      <c r="O36" s="77">
        <f>IF(OR('Detailed VALUE CHAIN ITA'!BH36="x",'Detailed VALUE CHAIN ITA'!BI36="x",'Detailed VALUE CHAIN ITA'!BK36="x",'Detailed VALUE CHAIN ITA'!BL36="x",'Detailed VALUE CHAIN ITA'!BM36="x",'Detailed VALUE CHAIN ITA'!BQ36="x"),1,0)</f>
        <v>0</v>
      </c>
      <c r="P36" s="77">
        <f>IF(OR('Detailed VALUE CHAIN ITA'!BT36="x",'Detailed VALUE CHAIN ITA'!BU36="x",'Detailed VALUE CHAIN ITA'!BV36="x",'Detailed VALUE CHAIN ITA'!BW36="x"),1,0)</f>
        <v>0</v>
      </c>
      <c r="Q36" s="87">
        <f t="shared" si="0"/>
        <v>4</v>
      </c>
    </row>
    <row r="37" spans="2:17" x14ac:dyDescent="0.35">
      <c r="B37" s="80" t="str">
        <f>'Detailed VALUE CHAIN ITA'!B37</f>
        <v>Edison</v>
      </c>
      <c r="C37" s="81" t="str">
        <f>'Detailed VALUE CHAIN ITA'!D37</f>
        <v>Energy production</v>
      </c>
      <c r="D37" s="77">
        <f>IF(OR('Detailed VALUE CHAIN ITA'!H37="x",'Detailed VALUE CHAIN ITA'!I37="x",'Detailed VALUE CHAIN ITA'!J37="x"),1,0)</f>
        <v>0</v>
      </c>
      <c r="E37" s="77">
        <f>IF('Detailed VALUE CHAIN ITA'!Q37="x",1,0)</f>
        <v>0</v>
      </c>
      <c r="F37" s="77">
        <f>IF('Detailed VALUE CHAIN ITA'!T37="x",1,0)</f>
        <v>1</v>
      </c>
      <c r="G37" s="77">
        <f>IF('Detailed VALUE CHAIN ITA'!U37="x",1,0)</f>
        <v>0</v>
      </c>
      <c r="H37" s="77">
        <f>IF(OR('Detailed VALUE CHAIN ITA'!W37="x",'Detailed VALUE CHAIN ITA'!X37="x"),1,0)</f>
        <v>1</v>
      </c>
      <c r="I37" s="77">
        <f>IF('Detailed VALUE CHAIN ITA'!Y37="x",1,0)</f>
        <v>0</v>
      </c>
      <c r="J37" s="77">
        <f>IF('Detailed VALUE CHAIN ITA'!Z37="x",1,0)</f>
        <v>1</v>
      </c>
      <c r="K37" s="77">
        <f>IF(OR('Detailed VALUE CHAIN ITA'!AC37="x",'Detailed VALUE CHAIN ITA'!AD37="x",'Detailed VALUE CHAIN ITA'!AF37="x"),1,0)</f>
        <v>1</v>
      </c>
      <c r="L37" s="77">
        <f>IF('Detailed VALUE CHAIN ITA'!AE37="x",1,0)</f>
        <v>0</v>
      </c>
      <c r="M37" s="77">
        <f>IF(AND('Detailed VALUE CHAIN ITA'!AK37="x",'Detailed VALUE CHAIN ITA'!AL37="x"),1,0)</f>
        <v>0</v>
      </c>
      <c r="N37" s="77">
        <f>IF('Detailed VALUE CHAIN ITA'!BC37="x",1,0)</f>
        <v>0</v>
      </c>
      <c r="O37" s="77">
        <f>IF(OR('Detailed VALUE CHAIN ITA'!BH37="x",'Detailed VALUE CHAIN ITA'!BI37="x",'Detailed VALUE CHAIN ITA'!BK37="x",'Detailed VALUE CHAIN ITA'!BL37="x",'Detailed VALUE CHAIN ITA'!BM37="x",'Detailed VALUE CHAIN ITA'!BQ37="x"),1,0)</f>
        <v>1</v>
      </c>
      <c r="P37" s="77">
        <f>IF(OR('Detailed VALUE CHAIN ITA'!BT37="x",'Detailed VALUE CHAIN ITA'!BU37="x",'Detailed VALUE CHAIN ITA'!BV37="x",'Detailed VALUE CHAIN ITA'!BW37="x"),1,0)</f>
        <v>0</v>
      </c>
      <c r="Q37" s="87">
        <f t="shared" si="0"/>
        <v>5</v>
      </c>
    </row>
    <row r="38" spans="2:17" x14ac:dyDescent="0.35">
      <c r="B38" s="80" t="str">
        <f>'Detailed VALUE CHAIN ITA'!B38</f>
        <v>Sorgenia</v>
      </c>
      <c r="C38" s="81" t="str">
        <f>'Detailed VALUE CHAIN ITA'!D38</f>
        <v>Energy production &amp; distribution</v>
      </c>
      <c r="D38" s="77">
        <f>IF(OR('Detailed VALUE CHAIN ITA'!H38="x",'Detailed VALUE CHAIN ITA'!I38="x",'Detailed VALUE CHAIN ITA'!J38="x"),1,0)</f>
        <v>0</v>
      </c>
      <c r="E38" s="77">
        <f>IF('Detailed VALUE CHAIN ITA'!Q38="x",1,0)</f>
        <v>0</v>
      </c>
      <c r="F38" s="77">
        <f>IF('Detailed VALUE CHAIN ITA'!T38="x",1,0)</f>
        <v>1</v>
      </c>
      <c r="G38" s="77">
        <f>IF('Detailed VALUE CHAIN ITA'!U38="x",1,0)</f>
        <v>0</v>
      </c>
      <c r="H38" s="77">
        <f>IF(OR('Detailed VALUE CHAIN ITA'!W38="x",'Detailed VALUE CHAIN ITA'!X38="x"),1,0)</f>
        <v>0</v>
      </c>
      <c r="I38" s="77">
        <f>IF('Detailed VALUE CHAIN ITA'!Y38="x",1,0)</f>
        <v>0</v>
      </c>
      <c r="J38" s="77">
        <f>IF('Detailed VALUE CHAIN ITA'!Z38="x",1,0)</f>
        <v>1</v>
      </c>
      <c r="K38" s="77">
        <f>IF(OR('Detailed VALUE CHAIN ITA'!AC38="x",'Detailed VALUE CHAIN ITA'!AD38="x",'Detailed VALUE CHAIN ITA'!AF38="x"),1,0)</f>
        <v>0</v>
      </c>
      <c r="L38" s="77">
        <f>IF('Detailed VALUE CHAIN ITA'!AE38="x",1,0)</f>
        <v>0</v>
      </c>
      <c r="M38" s="77">
        <f>IF(AND('Detailed VALUE CHAIN ITA'!AK38="x",'Detailed VALUE CHAIN ITA'!AL38="x"),1,0)</f>
        <v>0</v>
      </c>
      <c r="N38" s="77">
        <f>IF('Detailed VALUE CHAIN ITA'!BC38="x",1,0)</f>
        <v>0</v>
      </c>
      <c r="O38" s="77">
        <f>IF(OR('Detailed VALUE CHAIN ITA'!BH38="x",'Detailed VALUE CHAIN ITA'!BI38="x",'Detailed VALUE CHAIN ITA'!BK38="x",'Detailed VALUE CHAIN ITA'!BL38="x",'Detailed VALUE CHAIN ITA'!BM38="x",'Detailed VALUE CHAIN ITA'!BQ38="x"),1,0)</f>
        <v>0</v>
      </c>
      <c r="P38" s="77">
        <f>IF(OR('Detailed VALUE CHAIN ITA'!BT38="x",'Detailed VALUE CHAIN ITA'!BU38="x",'Detailed VALUE CHAIN ITA'!BV38="x",'Detailed VALUE CHAIN ITA'!BW38="x"),1,0)</f>
        <v>0</v>
      </c>
      <c r="Q38" s="87">
        <f t="shared" si="0"/>
        <v>2</v>
      </c>
    </row>
    <row r="39" spans="2:17" x14ac:dyDescent="0.35">
      <c r="B39" s="80" t="str">
        <f>'Detailed VALUE CHAIN ITA'!B39</f>
        <v>RicaricaEV (S&amp;H)</v>
      </c>
      <c r="C39" s="81" t="str">
        <f>'Detailed VALUE CHAIN ITA'!D39</f>
        <v>EMSP</v>
      </c>
      <c r="D39" s="77">
        <f>IF(OR('Detailed VALUE CHAIN ITA'!H39="x",'Detailed VALUE CHAIN ITA'!I39="x",'Detailed VALUE CHAIN ITA'!J39="x"),1,0)</f>
        <v>0</v>
      </c>
      <c r="E39" s="77">
        <f>IF('Detailed VALUE CHAIN ITA'!Q39="x",1,0)</f>
        <v>0</v>
      </c>
      <c r="F39" s="77">
        <f>IF('Detailed VALUE CHAIN ITA'!T39="x",1,0)</f>
        <v>0</v>
      </c>
      <c r="G39" s="77">
        <f>IF('Detailed VALUE CHAIN ITA'!U39="x",1,0)</f>
        <v>0</v>
      </c>
      <c r="H39" s="77">
        <f>IF(OR('Detailed VALUE CHAIN ITA'!W39="x",'Detailed VALUE CHAIN ITA'!X39="x"),1,0)</f>
        <v>0</v>
      </c>
      <c r="I39" s="77">
        <f>IF('Detailed VALUE CHAIN ITA'!Y39="x",1,0)</f>
        <v>0</v>
      </c>
      <c r="J39" s="77">
        <f>IF('Detailed VALUE CHAIN ITA'!Z39="x",1,0)</f>
        <v>0</v>
      </c>
      <c r="K39" s="77">
        <f>IF(OR('Detailed VALUE CHAIN ITA'!AC39="x",'Detailed VALUE CHAIN ITA'!AD39="x",'Detailed VALUE CHAIN ITA'!AF39="x"),1,0)</f>
        <v>1</v>
      </c>
      <c r="L39" s="77">
        <f>IF('Detailed VALUE CHAIN ITA'!AE39="x",1,0)</f>
        <v>0</v>
      </c>
      <c r="M39" s="77">
        <f>IF(AND('Detailed VALUE CHAIN ITA'!AK39="x",'Detailed VALUE CHAIN ITA'!AL39="x"),1,0)</f>
        <v>1</v>
      </c>
      <c r="N39" s="77">
        <f>IF('Detailed VALUE CHAIN ITA'!BC39="x",1,0)</f>
        <v>0</v>
      </c>
      <c r="O39" s="77">
        <f>IF(OR('Detailed VALUE CHAIN ITA'!BH39="x",'Detailed VALUE CHAIN ITA'!BI39="x",'Detailed VALUE CHAIN ITA'!BK39="x",'Detailed VALUE CHAIN ITA'!BL39="x",'Detailed VALUE CHAIN ITA'!BM39="x",'Detailed VALUE CHAIN ITA'!BQ39="x"),1,0)</f>
        <v>0</v>
      </c>
      <c r="P39" s="77">
        <f>IF(OR('Detailed VALUE CHAIN ITA'!BT39="x",'Detailed VALUE CHAIN ITA'!BU39="x",'Detailed VALUE CHAIN ITA'!BV39="x",'Detailed VALUE CHAIN ITA'!BW39="x"),1,0)</f>
        <v>0</v>
      </c>
      <c r="Q39" s="87">
        <f t="shared" si="0"/>
        <v>2</v>
      </c>
    </row>
    <row r="40" spans="2:17" x14ac:dyDescent="0.35">
      <c r="B40" s="80" t="str">
        <f>'Detailed VALUE CHAIN ITA'!B40</f>
        <v>EVBility</v>
      </c>
      <c r="C40" s="81" t="str">
        <f>'Detailed VALUE CHAIN ITA'!D40</f>
        <v>CPO</v>
      </c>
      <c r="D40" s="77">
        <f>IF(OR('Detailed VALUE CHAIN ITA'!H40="x",'Detailed VALUE CHAIN ITA'!I40="x",'Detailed VALUE CHAIN ITA'!J40="x"),1,0)</f>
        <v>0</v>
      </c>
      <c r="E40" s="77">
        <f>IF('Detailed VALUE CHAIN ITA'!Q40="x",1,0)</f>
        <v>0</v>
      </c>
      <c r="F40" s="77">
        <f>IF('Detailed VALUE CHAIN ITA'!T40="x",1,0)</f>
        <v>0</v>
      </c>
      <c r="G40" s="77">
        <f>IF('Detailed VALUE CHAIN ITA'!U40="x",1,0)</f>
        <v>0</v>
      </c>
      <c r="H40" s="77">
        <f>IF(OR('Detailed VALUE CHAIN ITA'!W40="x",'Detailed VALUE CHAIN ITA'!X40="x"),1,0)</f>
        <v>0</v>
      </c>
      <c r="I40" s="77">
        <f>IF('Detailed VALUE CHAIN ITA'!Y40="x",1,0)</f>
        <v>0</v>
      </c>
      <c r="J40" s="77">
        <f>IF('Detailed VALUE CHAIN ITA'!Z40="x",1,0)</f>
        <v>0</v>
      </c>
      <c r="K40" s="77">
        <f>IF(OR('Detailed VALUE CHAIN ITA'!AC40="x",'Detailed VALUE CHAIN ITA'!AD40="x",'Detailed VALUE CHAIN ITA'!AF40="x"),1,0)</f>
        <v>1</v>
      </c>
      <c r="L40" s="77">
        <f>IF('Detailed VALUE CHAIN ITA'!AE40="x",1,0)</f>
        <v>1</v>
      </c>
      <c r="M40" s="77">
        <f>IF(AND('Detailed VALUE CHAIN ITA'!AK40="x",'Detailed VALUE CHAIN ITA'!AL40="x"),1,0)</f>
        <v>0</v>
      </c>
      <c r="N40" s="77">
        <f>IF('Detailed VALUE CHAIN ITA'!BC40="x",1,0)</f>
        <v>0</v>
      </c>
      <c r="O40" s="77">
        <f>IF(OR('Detailed VALUE CHAIN ITA'!BH40="x",'Detailed VALUE CHAIN ITA'!BI40="x",'Detailed VALUE CHAIN ITA'!BK40="x",'Detailed VALUE CHAIN ITA'!BL40="x",'Detailed VALUE CHAIN ITA'!BM40="x",'Detailed VALUE CHAIN ITA'!BQ40="x"),1,0)</f>
        <v>0</v>
      </c>
      <c r="P40" s="77">
        <f>IF(OR('Detailed VALUE CHAIN ITA'!BT40="x",'Detailed VALUE CHAIN ITA'!BU40="x",'Detailed VALUE CHAIN ITA'!BV40="x",'Detailed VALUE CHAIN ITA'!BW40="x"),1,0)</f>
        <v>0</v>
      </c>
      <c r="Q40" s="87">
        <f t="shared" ref="Q40:Q70" si="1">SUM(D40:P40)</f>
        <v>2</v>
      </c>
    </row>
    <row r="41" spans="2:17" x14ac:dyDescent="0.35">
      <c r="B41" s="80" t="str">
        <f>'Detailed VALUE CHAIN ITA'!B41</f>
        <v>Iper, IKEA, Il gigante, Despar, Rewe Group</v>
      </c>
      <c r="C41" s="81" t="str">
        <f>'Detailed VALUE CHAIN ITA'!D41</f>
        <v>-</v>
      </c>
      <c r="D41" s="77">
        <f>IF(OR('Detailed VALUE CHAIN ITA'!H41="x",'Detailed VALUE CHAIN ITA'!I41="x",'Detailed VALUE CHAIN ITA'!J41="x"),1,0)</f>
        <v>0</v>
      </c>
      <c r="E41" s="77">
        <f>IF('Detailed VALUE CHAIN ITA'!Q41="x",1,0)</f>
        <v>0</v>
      </c>
      <c r="F41" s="77">
        <f>IF('Detailed VALUE CHAIN ITA'!T41="x",1,0)</f>
        <v>0</v>
      </c>
      <c r="G41" s="77">
        <f>IF('Detailed VALUE CHAIN ITA'!U41="x",1,0)</f>
        <v>0</v>
      </c>
      <c r="H41" s="77">
        <f>IF(OR('Detailed VALUE CHAIN ITA'!W41="x",'Detailed VALUE CHAIN ITA'!X41="x"),1,0)</f>
        <v>0</v>
      </c>
      <c r="I41" s="77">
        <f>IF('Detailed VALUE CHAIN ITA'!Y41="x",1,0)</f>
        <v>0</v>
      </c>
      <c r="J41" s="77">
        <f>IF('Detailed VALUE CHAIN ITA'!Z41="x",1,0)</f>
        <v>0</v>
      </c>
      <c r="K41" s="77">
        <f>IF(OR('Detailed VALUE CHAIN ITA'!AC41="x",'Detailed VALUE CHAIN ITA'!AD41="x",'Detailed VALUE CHAIN ITA'!AF41="x"),1,0)</f>
        <v>0</v>
      </c>
      <c r="L41" s="77">
        <f>IF('Detailed VALUE CHAIN ITA'!AE41="x",1,0)</f>
        <v>0</v>
      </c>
      <c r="M41" s="77">
        <f>IF(AND('Detailed VALUE CHAIN ITA'!AK41="x",'Detailed VALUE CHAIN ITA'!AL41="x"),1,0)</f>
        <v>0</v>
      </c>
      <c r="N41" s="77">
        <f>IF('Detailed VALUE CHAIN ITA'!BC41="x",1,0)</f>
        <v>0</v>
      </c>
      <c r="O41" s="77">
        <f>IF(OR('Detailed VALUE CHAIN ITA'!BH41="x",'Detailed VALUE CHAIN ITA'!BI41="x",'Detailed VALUE CHAIN ITA'!BK41="x",'Detailed VALUE CHAIN ITA'!BL41="x",'Detailed VALUE CHAIN ITA'!BM41="x",'Detailed VALUE CHAIN ITA'!BQ41="x"),1,0)</f>
        <v>0</v>
      </c>
      <c r="P41" s="77">
        <f>IF(OR('Detailed VALUE CHAIN ITA'!BT41="x",'Detailed VALUE CHAIN ITA'!BU41="x",'Detailed VALUE CHAIN ITA'!BV41="x",'Detailed VALUE CHAIN ITA'!BW41="x"),1,0)</f>
        <v>0</v>
      </c>
      <c r="Q41" s="87">
        <f t="shared" si="1"/>
        <v>0</v>
      </c>
    </row>
    <row r="42" spans="2:17" x14ac:dyDescent="0.35">
      <c r="B42" s="80" t="str">
        <f>'Detailed VALUE CHAIN ITA'!B42</f>
        <v>Green Land Mobility (Class onlus)</v>
      </c>
      <c r="C42" s="81" t="str">
        <f>'Detailed VALUE CHAIN ITA'!D42</f>
        <v>Onlus promoting sustainable mobility</v>
      </c>
      <c r="D42" s="77">
        <f>IF(OR('Detailed VALUE CHAIN ITA'!H42="x",'Detailed VALUE CHAIN ITA'!I42="x",'Detailed VALUE CHAIN ITA'!J42="x"),1,0)</f>
        <v>0</v>
      </c>
      <c r="E42" s="77">
        <f>IF('Detailed VALUE CHAIN ITA'!Q42="x",1,0)</f>
        <v>0</v>
      </c>
      <c r="F42" s="77">
        <f>IF('Detailed VALUE CHAIN ITA'!T42="x",1,0)</f>
        <v>0</v>
      </c>
      <c r="G42" s="77">
        <f>IF('Detailed VALUE CHAIN ITA'!U42="x",1,0)</f>
        <v>0</v>
      </c>
      <c r="H42" s="77">
        <f>IF(OR('Detailed VALUE CHAIN ITA'!W42="x",'Detailed VALUE CHAIN ITA'!X42="x"),1,0)</f>
        <v>0</v>
      </c>
      <c r="I42" s="77">
        <f>IF('Detailed VALUE CHAIN ITA'!Y42="x",1,0)</f>
        <v>0</v>
      </c>
      <c r="J42" s="77">
        <f>IF('Detailed VALUE CHAIN ITA'!Z42="x",1,0)</f>
        <v>0</v>
      </c>
      <c r="K42" s="77">
        <f>IF(OR('Detailed VALUE CHAIN ITA'!AC42="x",'Detailed VALUE CHAIN ITA'!AD42="x",'Detailed VALUE CHAIN ITA'!AF42="x"),1,0)</f>
        <v>1</v>
      </c>
      <c r="L42" s="77">
        <f>IF('Detailed VALUE CHAIN ITA'!AE42="x",1,0)</f>
        <v>1</v>
      </c>
      <c r="M42" s="77">
        <f>IF(AND('Detailed VALUE CHAIN ITA'!AK42="x",'Detailed VALUE CHAIN ITA'!AL42="x"),1,0)</f>
        <v>0</v>
      </c>
      <c r="N42" s="77">
        <f>IF('Detailed VALUE CHAIN ITA'!BC42="x",1,0)</f>
        <v>0</v>
      </c>
      <c r="O42" s="77">
        <f>IF(OR('Detailed VALUE CHAIN ITA'!BH42="x",'Detailed VALUE CHAIN ITA'!BI42="x",'Detailed VALUE CHAIN ITA'!BK42="x",'Detailed VALUE CHAIN ITA'!BL42="x",'Detailed VALUE CHAIN ITA'!BM42="x",'Detailed VALUE CHAIN ITA'!BQ42="x"),1,0)</f>
        <v>1</v>
      </c>
      <c r="P42" s="77">
        <f>IF(OR('Detailed VALUE CHAIN ITA'!BT42="x",'Detailed VALUE CHAIN ITA'!BU42="x",'Detailed VALUE CHAIN ITA'!BV42="x",'Detailed VALUE CHAIN ITA'!BW42="x"),1,0)</f>
        <v>0</v>
      </c>
      <c r="Q42" s="87">
        <f t="shared" si="1"/>
        <v>3</v>
      </c>
    </row>
    <row r="43" spans="2:17" x14ac:dyDescent="0.35">
      <c r="B43" s="80" t="str">
        <f>'Detailed VALUE CHAIN ITA'!B43</f>
        <v>Duferco enegia (due energie; app D-Mobility)</v>
      </c>
      <c r="C43" s="81" t="str">
        <f>'Detailed VALUE CHAIN ITA'!D43</f>
        <v>Energy production, trading, distribution</v>
      </c>
      <c r="D43" s="77">
        <f>IF(OR('Detailed VALUE CHAIN ITA'!H43="x",'Detailed VALUE CHAIN ITA'!I43="x",'Detailed VALUE CHAIN ITA'!J43="x"),1,0)</f>
        <v>0</v>
      </c>
      <c r="E43" s="77">
        <f>IF('Detailed VALUE CHAIN ITA'!Q43="x",1,0)</f>
        <v>0</v>
      </c>
      <c r="F43" s="77">
        <f>IF('Detailed VALUE CHAIN ITA'!T43="x",1,0)</f>
        <v>1</v>
      </c>
      <c r="G43" s="77">
        <f>IF('Detailed VALUE CHAIN ITA'!U43="x",1,0)</f>
        <v>0</v>
      </c>
      <c r="H43" s="77">
        <f>IF(OR('Detailed VALUE CHAIN ITA'!W43="x",'Detailed VALUE CHAIN ITA'!X43="x"),1,0)</f>
        <v>0</v>
      </c>
      <c r="I43" s="77">
        <f>IF('Detailed VALUE CHAIN ITA'!Y43="x",1,0)</f>
        <v>0</v>
      </c>
      <c r="J43" s="77">
        <f>IF('Detailed VALUE CHAIN ITA'!Z43="x",1,0)</f>
        <v>1</v>
      </c>
      <c r="K43" s="77">
        <f>IF(OR('Detailed VALUE CHAIN ITA'!AC43="x",'Detailed VALUE CHAIN ITA'!AD43="x",'Detailed VALUE CHAIN ITA'!AF43="x"),1,0)</f>
        <v>1</v>
      </c>
      <c r="L43" s="77">
        <f>IF('Detailed VALUE CHAIN ITA'!AE43="x",1,0)</f>
        <v>1</v>
      </c>
      <c r="M43" s="77">
        <f>IF(AND('Detailed VALUE CHAIN ITA'!AK43="x",'Detailed VALUE CHAIN ITA'!AL43="x"),1,0)</f>
        <v>1</v>
      </c>
      <c r="N43" s="77">
        <f>IF('Detailed VALUE CHAIN ITA'!BC43="x",1,0)</f>
        <v>0</v>
      </c>
      <c r="O43" s="77">
        <f>IF(OR('Detailed VALUE CHAIN ITA'!BH43="x",'Detailed VALUE CHAIN ITA'!BI43="x",'Detailed VALUE CHAIN ITA'!BK43="x",'Detailed VALUE CHAIN ITA'!BL43="x",'Detailed VALUE CHAIN ITA'!BM43="x",'Detailed VALUE CHAIN ITA'!BQ43="x"),1,0)</f>
        <v>0</v>
      </c>
      <c r="P43" s="77">
        <f>IF(OR('Detailed VALUE CHAIN ITA'!BT43="x",'Detailed VALUE CHAIN ITA'!BU43="x",'Detailed VALUE CHAIN ITA'!BV43="x",'Detailed VALUE CHAIN ITA'!BW43="x"),1,0)</f>
        <v>0</v>
      </c>
      <c r="Q43" s="87">
        <f t="shared" si="1"/>
        <v>5</v>
      </c>
    </row>
    <row r="44" spans="2:17" x14ac:dyDescent="0.35">
      <c r="B44" s="80" t="str">
        <f>'Detailed VALUE CHAIN ITA'!B44</f>
        <v>goelectricstations.it (nextcharge)</v>
      </c>
      <c r="C44" s="81" t="str">
        <f>'Detailed VALUE CHAIN ITA'!D44</f>
        <v>EMSP</v>
      </c>
      <c r="D44" s="77">
        <f>IF(OR('Detailed VALUE CHAIN ITA'!H44="x",'Detailed VALUE CHAIN ITA'!I44="x",'Detailed VALUE CHAIN ITA'!J44="x"),1,0)</f>
        <v>0</v>
      </c>
      <c r="E44" s="77">
        <f>IF('Detailed VALUE CHAIN ITA'!Q44="x",1,0)</f>
        <v>0</v>
      </c>
      <c r="F44" s="77">
        <f>IF('Detailed VALUE CHAIN ITA'!T44="x",1,0)</f>
        <v>0</v>
      </c>
      <c r="G44" s="77">
        <f>IF('Detailed VALUE CHAIN ITA'!U44="x",1,0)</f>
        <v>0</v>
      </c>
      <c r="H44" s="77">
        <f>IF(OR('Detailed VALUE CHAIN ITA'!W44="x",'Detailed VALUE CHAIN ITA'!X44="x"),1,0)</f>
        <v>0</v>
      </c>
      <c r="I44" s="77">
        <f>IF('Detailed VALUE CHAIN ITA'!Y44="x",1,0)</f>
        <v>0</v>
      </c>
      <c r="J44" s="77">
        <f>IF('Detailed VALUE CHAIN ITA'!Z44="x",1,0)</f>
        <v>0</v>
      </c>
      <c r="K44" s="77">
        <f>IF(OR('Detailed VALUE CHAIN ITA'!AC44="x",'Detailed VALUE CHAIN ITA'!AD44="x",'Detailed VALUE CHAIN ITA'!AF44="x"),1,0)</f>
        <v>0</v>
      </c>
      <c r="L44" s="77">
        <f>IF('Detailed VALUE CHAIN ITA'!AE44="x",1,0)</f>
        <v>0</v>
      </c>
      <c r="M44" s="77">
        <f>IF(AND('Detailed VALUE CHAIN ITA'!AK44="x",'Detailed VALUE CHAIN ITA'!AL44="x"),1,0)</f>
        <v>1</v>
      </c>
      <c r="N44" s="77">
        <f>IF('Detailed VALUE CHAIN ITA'!BC44="x",1,0)</f>
        <v>0</v>
      </c>
      <c r="O44" s="77">
        <f>IF(OR('Detailed VALUE CHAIN ITA'!BH44="x",'Detailed VALUE CHAIN ITA'!BI44="x",'Detailed VALUE CHAIN ITA'!BK44="x",'Detailed VALUE CHAIN ITA'!BL44="x",'Detailed VALUE CHAIN ITA'!BM44="x",'Detailed VALUE CHAIN ITA'!BQ44="x"),1,0)</f>
        <v>0</v>
      </c>
      <c r="P44" s="77">
        <f>IF(OR('Detailed VALUE CHAIN ITA'!BT44="x",'Detailed VALUE CHAIN ITA'!BU44="x",'Detailed VALUE CHAIN ITA'!BV44="x",'Detailed VALUE CHAIN ITA'!BW44="x"),1,0)</f>
        <v>0</v>
      </c>
      <c r="Q44" s="87">
        <f t="shared" si="1"/>
        <v>1</v>
      </c>
    </row>
    <row r="45" spans="2:17" x14ac:dyDescent="0.35">
      <c r="B45" s="80" t="str">
        <f>'Detailed VALUE CHAIN ITA'!B45</f>
        <v>Alperia (AEW)</v>
      </c>
      <c r="C45" s="81" t="str">
        <f>'Detailed VALUE CHAIN ITA'!D45</f>
        <v>Energy production &amp; distribution</v>
      </c>
      <c r="D45" s="77">
        <f>IF(OR('Detailed VALUE CHAIN ITA'!H45="x",'Detailed VALUE CHAIN ITA'!I45="x",'Detailed VALUE CHAIN ITA'!J45="x"),1,0)</f>
        <v>0</v>
      </c>
      <c r="E45" s="77">
        <f>IF('Detailed VALUE CHAIN ITA'!Q45="x",1,0)</f>
        <v>0</v>
      </c>
      <c r="F45" s="77">
        <f>IF('Detailed VALUE CHAIN ITA'!T45="x",1,0)</f>
        <v>1</v>
      </c>
      <c r="G45" s="77">
        <f>IF('Detailed VALUE CHAIN ITA'!U45="x",1,0)</f>
        <v>0</v>
      </c>
      <c r="H45" s="77">
        <f>IF(OR('Detailed VALUE CHAIN ITA'!W45="x",'Detailed VALUE CHAIN ITA'!X45="x"),1,0)</f>
        <v>0</v>
      </c>
      <c r="I45" s="77">
        <f>IF('Detailed VALUE CHAIN ITA'!Y45="x",1,0)</f>
        <v>0</v>
      </c>
      <c r="J45" s="77">
        <f>IF('Detailed VALUE CHAIN ITA'!Z45="x",1,0)</f>
        <v>1</v>
      </c>
      <c r="K45" s="77">
        <f>IF(OR('Detailed VALUE CHAIN ITA'!AC45="x",'Detailed VALUE CHAIN ITA'!AD45="x",'Detailed VALUE CHAIN ITA'!AF45="x"),1,0)</f>
        <v>1</v>
      </c>
      <c r="L45" s="77">
        <f>IF('Detailed VALUE CHAIN ITA'!AE45="x",1,0)</f>
        <v>1</v>
      </c>
      <c r="M45" s="77">
        <f>IF(AND('Detailed VALUE CHAIN ITA'!AK45="x",'Detailed VALUE CHAIN ITA'!AL45="x"),1,0)</f>
        <v>1</v>
      </c>
      <c r="N45" s="77">
        <f>IF('Detailed VALUE CHAIN ITA'!BC45="x",1,0)</f>
        <v>0</v>
      </c>
      <c r="O45" s="77">
        <f>IF(OR('Detailed VALUE CHAIN ITA'!BH45="x",'Detailed VALUE CHAIN ITA'!BI45="x",'Detailed VALUE CHAIN ITA'!BK45="x",'Detailed VALUE CHAIN ITA'!BL45="x",'Detailed VALUE CHAIN ITA'!BM45="x",'Detailed VALUE CHAIN ITA'!BQ45="x"),1,0)</f>
        <v>1</v>
      </c>
      <c r="P45" s="77">
        <f>IF(OR('Detailed VALUE CHAIN ITA'!BT45="x",'Detailed VALUE CHAIN ITA'!BU45="x",'Detailed VALUE CHAIN ITA'!BV45="x",'Detailed VALUE CHAIN ITA'!BW45="x"),1,0)</f>
        <v>0</v>
      </c>
      <c r="Q45" s="87">
        <f t="shared" si="1"/>
        <v>6</v>
      </c>
    </row>
    <row r="46" spans="2:17" x14ac:dyDescent="0.35">
      <c r="B46" s="80" t="str">
        <f>'Detailed VALUE CHAIN ITA'!B46</f>
        <v>Garda Uno</v>
      </c>
      <c r="C46" s="81" t="str">
        <f>'Detailed VALUE CHAIN ITA'!D46</f>
        <v>Services for ecological preservation of the Garda lake</v>
      </c>
      <c r="D46" s="77">
        <f>IF(OR('Detailed VALUE CHAIN ITA'!H46="x",'Detailed VALUE CHAIN ITA'!I46="x",'Detailed VALUE CHAIN ITA'!J46="x"),1,0)</f>
        <v>0</v>
      </c>
      <c r="E46" s="77">
        <f>IF('Detailed VALUE CHAIN ITA'!Q46="x",1,0)</f>
        <v>0</v>
      </c>
      <c r="F46" s="77">
        <f>IF('Detailed VALUE CHAIN ITA'!T46="x",1,0)</f>
        <v>0</v>
      </c>
      <c r="G46" s="77">
        <f>IF('Detailed VALUE CHAIN ITA'!U46="x",1,0)</f>
        <v>0</v>
      </c>
      <c r="H46" s="77">
        <f>IF(OR('Detailed VALUE CHAIN ITA'!W46="x",'Detailed VALUE CHAIN ITA'!X46="x"),1,0)</f>
        <v>0</v>
      </c>
      <c r="I46" s="77">
        <f>IF('Detailed VALUE CHAIN ITA'!Y46="x",1,0)</f>
        <v>0</v>
      </c>
      <c r="J46" s="77">
        <f>IF('Detailed VALUE CHAIN ITA'!Z46="x",1,0)</f>
        <v>0</v>
      </c>
      <c r="K46" s="77">
        <f>IF(OR('Detailed VALUE CHAIN ITA'!AC46="x",'Detailed VALUE CHAIN ITA'!AD46="x",'Detailed VALUE CHAIN ITA'!AF46="x"),1,0)</f>
        <v>1</v>
      </c>
      <c r="L46" s="77">
        <f>IF('Detailed VALUE CHAIN ITA'!AE46="x",1,0)</f>
        <v>1</v>
      </c>
      <c r="M46" s="77">
        <f>IF(AND('Detailed VALUE CHAIN ITA'!AK46="x",'Detailed VALUE CHAIN ITA'!AL46="x"),1,0)</f>
        <v>1</v>
      </c>
      <c r="N46" s="77">
        <f>IF('Detailed VALUE CHAIN ITA'!BC46="x",1,0)</f>
        <v>0</v>
      </c>
      <c r="O46" s="77">
        <f>IF(OR('Detailed VALUE CHAIN ITA'!BH46="x",'Detailed VALUE CHAIN ITA'!BI46="x",'Detailed VALUE CHAIN ITA'!BK46="x",'Detailed VALUE CHAIN ITA'!BL46="x",'Detailed VALUE CHAIN ITA'!BM46="x",'Detailed VALUE CHAIN ITA'!BQ46="x"),1,0)</f>
        <v>1</v>
      </c>
      <c r="P46" s="77">
        <f>IF(OR('Detailed VALUE CHAIN ITA'!BT46="x",'Detailed VALUE CHAIN ITA'!BU46="x",'Detailed VALUE CHAIN ITA'!BV46="x",'Detailed VALUE CHAIN ITA'!BW46="x"),1,0)</f>
        <v>0</v>
      </c>
      <c r="Q46" s="87">
        <f t="shared" si="1"/>
        <v>4</v>
      </c>
    </row>
    <row r="47" spans="2:17" x14ac:dyDescent="0.35">
      <c r="B47" s="80" t="str">
        <f>'Detailed VALUE CHAIN ITA'!B47</f>
        <v>Dolomiti Energia</v>
      </c>
      <c r="C47" s="81" t="str">
        <f>'Detailed VALUE CHAIN ITA'!D47</f>
        <v>Energy production</v>
      </c>
      <c r="D47" s="77">
        <f>IF(OR('Detailed VALUE CHAIN ITA'!H47="x",'Detailed VALUE CHAIN ITA'!I47="x",'Detailed VALUE CHAIN ITA'!J47="x"),1,0)</f>
        <v>0</v>
      </c>
      <c r="E47" s="77">
        <f>IF('Detailed VALUE CHAIN ITA'!Q47="x",1,0)</f>
        <v>0</v>
      </c>
      <c r="F47" s="77">
        <f>IF('Detailed VALUE CHAIN ITA'!T47="x",1,0)</f>
        <v>1</v>
      </c>
      <c r="G47" s="77">
        <f>IF('Detailed VALUE CHAIN ITA'!U47="x",1,0)</f>
        <v>0</v>
      </c>
      <c r="H47" s="77">
        <f>IF(OR('Detailed VALUE CHAIN ITA'!W47="x",'Detailed VALUE CHAIN ITA'!X47="x"),1,0)</f>
        <v>0</v>
      </c>
      <c r="I47" s="77">
        <f>IF('Detailed VALUE CHAIN ITA'!Y47="x",1,0)</f>
        <v>0</v>
      </c>
      <c r="J47" s="77">
        <f>IF('Detailed VALUE CHAIN ITA'!Z47="x",1,0)</f>
        <v>1</v>
      </c>
      <c r="K47" s="77">
        <f>IF(OR('Detailed VALUE CHAIN ITA'!AC47="x",'Detailed VALUE CHAIN ITA'!AD47="x",'Detailed VALUE CHAIN ITA'!AF47="x"),1,0)</f>
        <v>1</v>
      </c>
      <c r="L47" s="77">
        <f>IF('Detailed VALUE CHAIN ITA'!AE47="x",1,0)</f>
        <v>1</v>
      </c>
      <c r="M47" s="77">
        <f>IF(AND('Detailed VALUE CHAIN ITA'!AK47="x",'Detailed VALUE CHAIN ITA'!AL47="x"),1,0)</f>
        <v>0</v>
      </c>
      <c r="N47" s="77">
        <f>IF('Detailed VALUE CHAIN ITA'!BC47="x",1,0)</f>
        <v>0</v>
      </c>
      <c r="O47" s="77">
        <f>IF(OR('Detailed VALUE CHAIN ITA'!BH47="x",'Detailed VALUE CHAIN ITA'!BI47="x",'Detailed VALUE CHAIN ITA'!BK47="x",'Detailed VALUE CHAIN ITA'!BL47="x",'Detailed VALUE CHAIN ITA'!BM47="x",'Detailed VALUE CHAIN ITA'!BQ47="x"),1,0)</f>
        <v>0</v>
      </c>
      <c r="P47" s="77">
        <f>IF(OR('Detailed VALUE CHAIN ITA'!BT47="x",'Detailed VALUE CHAIN ITA'!BU47="x",'Detailed VALUE CHAIN ITA'!BV47="x",'Detailed VALUE CHAIN ITA'!BW47="x"),1,0)</f>
        <v>0</v>
      </c>
      <c r="Q47" s="87">
        <f t="shared" si="1"/>
        <v>4</v>
      </c>
    </row>
    <row r="48" spans="2:17" x14ac:dyDescent="0.35">
      <c r="B48" s="80" t="str">
        <f>'Detailed VALUE CHAIN ITA'!B48</f>
        <v>EnelX</v>
      </c>
      <c r="C48" s="81" t="str">
        <f>'Detailed VALUE CHAIN ITA'!D48</f>
        <v>Energy production &amp; distribution</v>
      </c>
      <c r="D48" s="77">
        <f>IF(OR('Detailed VALUE CHAIN ITA'!H48="x",'Detailed VALUE CHAIN ITA'!I48="x",'Detailed VALUE CHAIN ITA'!J48="x"),1,0)</f>
        <v>0</v>
      </c>
      <c r="E48" s="77">
        <f>IF('Detailed VALUE CHAIN ITA'!Q48="x",1,0)</f>
        <v>0</v>
      </c>
      <c r="F48" s="77">
        <f>IF('Detailed VALUE CHAIN ITA'!T48="x",1,0)</f>
        <v>1</v>
      </c>
      <c r="G48" s="77">
        <f>IF('Detailed VALUE CHAIN ITA'!U48="x",1,0)</f>
        <v>0</v>
      </c>
      <c r="H48" s="77">
        <f>IF(OR('Detailed VALUE CHAIN ITA'!W48="x",'Detailed VALUE CHAIN ITA'!X48="x"),1,0)</f>
        <v>1</v>
      </c>
      <c r="I48" s="77">
        <f>IF('Detailed VALUE CHAIN ITA'!Y48="x",1,0)</f>
        <v>0</v>
      </c>
      <c r="J48" s="77">
        <f>IF('Detailed VALUE CHAIN ITA'!Z48="x",1,0)</f>
        <v>1</v>
      </c>
      <c r="K48" s="77">
        <f>IF(OR('Detailed VALUE CHAIN ITA'!AC48="x",'Detailed VALUE CHAIN ITA'!AD48="x",'Detailed VALUE CHAIN ITA'!AF48="x"),1,0)</f>
        <v>1</v>
      </c>
      <c r="L48" s="77">
        <f>IF('Detailed VALUE CHAIN ITA'!AE48="x",1,0)</f>
        <v>1</v>
      </c>
      <c r="M48" s="77">
        <f>IF(AND('Detailed VALUE CHAIN ITA'!AK48="x",'Detailed VALUE CHAIN ITA'!AL48="x"),1,0)</f>
        <v>1</v>
      </c>
      <c r="N48" s="77">
        <f>IF('Detailed VALUE CHAIN ITA'!BC48="x",1,0)</f>
        <v>0</v>
      </c>
      <c r="O48" s="77">
        <f>IF(OR('Detailed VALUE CHAIN ITA'!BH48="x",'Detailed VALUE CHAIN ITA'!BI48="x",'Detailed VALUE CHAIN ITA'!BK48="x",'Detailed VALUE CHAIN ITA'!BL48="x",'Detailed VALUE CHAIN ITA'!BM48="x",'Detailed VALUE CHAIN ITA'!BQ48="x"),1,0)</f>
        <v>1</v>
      </c>
      <c r="P48" s="77">
        <f>IF(OR('Detailed VALUE CHAIN ITA'!BT48="x",'Detailed VALUE CHAIN ITA'!BU48="x",'Detailed VALUE CHAIN ITA'!BV48="x",'Detailed VALUE CHAIN ITA'!BW48="x"),1,0)</f>
        <v>1</v>
      </c>
      <c r="Q48" s="87">
        <f t="shared" si="1"/>
        <v>8</v>
      </c>
    </row>
    <row r="49" spans="2:17" x14ac:dyDescent="0.35">
      <c r="B49" s="80" t="str">
        <f>'Detailed VALUE CHAIN ITA'!B49</f>
        <v>Terna</v>
      </c>
      <c r="C49" s="81" t="str">
        <f>'Detailed VALUE CHAIN ITA'!D49</f>
        <v>Energy transmission</v>
      </c>
      <c r="D49" s="77">
        <f>IF(OR('Detailed VALUE CHAIN ITA'!H49="x",'Detailed VALUE CHAIN ITA'!I49="x",'Detailed VALUE CHAIN ITA'!J49="x"),1,0)</f>
        <v>0</v>
      </c>
      <c r="E49" s="77">
        <f>IF('Detailed VALUE CHAIN ITA'!Q49="x",1,0)</f>
        <v>0</v>
      </c>
      <c r="F49" s="77">
        <f>IF('Detailed VALUE CHAIN ITA'!T49="x",1,0)</f>
        <v>0</v>
      </c>
      <c r="G49" s="77">
        <f>IF('Detailed VALUE CHAIN ITA'!U49="x",1,0)</f>
        <v>0</v>
      </c>
      <c r="H49" s="77">
        <f>IF(OR('Detailed VALUE CHAIN ITA'!W49="x",'Detailed VALUE CHAIN ITA'!X49="x"),1,0)</f>
        <v>0</v>
      </c>
      <c r="I49" s="77">
        <f>IF('Detailed VALUE CHAIN ITA'!Y49="x",1,0)</f>
        <v>1</v>
      </c>
      <c r="J49" s="77">
        <f>IF('Detailed VALUE CHAIN ITA'!Z49="x",1,0)</f>
        <v>0</v>
      </c>
      <c r="K49" s="77">
        <f>IF(OR('Detailed VALUE CHAIN ITA'!AC49="x",'Detailed VALUE CHAIN ITA'!AD49="x",'Detailed VALUE CHAIN ITA'!AF49="x"),1,0)</f>
        <v>0</v>
      </c>
      <c r="L49" s="77">
        <f>IF('Detailed VALUE CHAIN ITA'!AE49="x",1,0)</f>
        <v>0</v>
      </c>
      <c r="M49" s="77">
        <f>IF(AND('Detailed VALUE CHAIN ITA'!AK49="x",'Detailed VALUE CHAIN ITA'!AL49="x"),1,0)</f>
        <v>0</v>
      </c>
      <c r="N49" s="77">
        <f>IF('Detailed VALUE CHAIN ITA'!BC49="x",1,0)</f>
        <v>0</v>
      </c>
      <c r="O49" s="77">
        <f>IF(OR('Detailed VALUE CHAIN ITA'!BH49="x",'Detailed VALUE CHAIN ITA'!BI49="x",'Detailed VALUE CHAIN ITA'!BK49="x",'Detailed VALUE CHAIN ITA'!BL49="x",'Detailed VALUE CHAIN ITA'!BM49="x",'Detailed VALUE CHAIN ITA'!BQ49="x"),1,0)</f>
        <v>0</v>
      </c>
      <c r="P49" s="77">
        <f>IF(OR('Detailed VALUE CHAIN ITA'!BT49="x",'Detailed VALUE CHAIN ITA'!BU49="x",'Detailed VALUE CHAIN ITA'!BV49="x",'Detailed VALUE CHAIN ITA'!BW49="x"),1,0)</f>
        <v>0</v>
      </c>
      <c r="Q49" s="87">
        <f t="shared" si="1"/>
        <v>1</v>
      </c>
    </row>
    <row r="50" spans="2:17" x14ac:dyDescent="0.35">
      <c r="B50" s="80" t="str">
        <f>'Detailed VALUE CHAIN ITA'!B50</f>
        <v>easy4you (Alpiq)</v>
      </c>
      <c r="C50" s="81" t="str">
        <f>'Detailed VALUE CHAIN ITA'!D50</f>
        <v>Energy production</v>
      </c>
      <c r="D50" s="77">
        <f>IF(OR('Detailed VALUE CHAIN ITA'!H50="x",'Detailed VALUE CHAIN ITA'!I50="x",'Detailed VALUE CHAIN ITA'!J50="x"),1,0)</f>
        <v>0</v>
      </c>
      <c r="E50" s="77">
        <f>IF('Detailed VALUE CHAIN ITA'!Q50="x",1,0)</f>
        <v>0</v>
      </c>
      <c r="F50" s="77">
        <f>IF('Detailed VALUE CHAIN ITA'!T50="x",1,0)</f>
        <v>1</v>
      </c>
      <c r="G50" s="77">
        <f>IF('Detailed VALUE CHAIN ITA'!U50="x",1,0)</f>
        <v>0</v>
      </c>
      <c r="H50" s="77">
        <f>IF(OR('Detailed VALUE CHAIN ITA'!W50="x",'Detailed VALUE CHAIN ITA'!X50="x"),1,0)</f>
        <v>0</v>
      </c>
      <c r="I50" s="77">
        <f>IF('Detailed VALUE CHAIN ITA'!Y50="x",1,0)</f>
        <v>0</v>
      </c>
      <c r="J50" s="77">
        <f>IF('Detailed VALUE CHAIN ITA'!Z50="x",1,0)</f>
        <v>0</v>
      </c>
      <c r="K50" s="77">
        <f>IF(OR('Detailed VALUE CHAIN ITA'!AC50="x",'Detailed VALUE CHAIN ITA'!AD50="x",'Detailed VALUE CHAIN ITA'!AF50="x"),1,0)</f>
        <v>0</v>
      </c>
      <c r="L50" s="77">
        <f>IF('Detailed VALUE CHAIN ITA'!AE50="x",1,0)</f>
        <v>0</v>
      </c>
      <c r="M50" s="77">
        <f>IF(AND('Detailed VALUE CHAIN ITA'!AK50="x",'Detailed VALUE CHAIN ITA'!AL50="x"),1,0)</f>
        <v>1</v>
      </c>
      <c r="N50" s="77">
        <f>IF('Detailed VALUE CHAIN ITA'!BC50="x",1,0)</f>
        <v>1</v>
      </c>
      <c r="O50" s="77">
        <f>IF(OR('Detailed VALUE CHAIN ITA'!BH50="x",'Detailed VALUE CHAIN ITA'!BI50="x",'Detailed VALUE CHAIN ITA'!BK50="x",'Detailed VALUE CHAIN ITA'!BL50="x",'Detailed VALUE CHAIN ITA'!BM50="x",'Detailed VALUE CHAIN ITA'!BQ50="x"),1,0)</f>
        <v>0</v>
      </c>
      <c r="P50" s="77">
        <f>IF(OR('Detailed VALUE CHAIN ITA'!BT50="x",'Detailed VALUE CHAIN ITA'!BU50="x",'Detailed VALUE CHAIN ITA'!BV50="x",'Detailed VALUE CHAIN ITA'!BW50="x"),1,0)</f>
        <v>0</v>
      </c>
      <c r="Q50" s="87">
        <f t="shared" si="1"/>
        <v>3</v>
      </c>
    </row>
    <row r="51" spans="2:17" x14ac:dyDescent="0.35">
      <c r="B51" s="80" t="str">
        <f>'Detailed VALUE CHAIN ITA'!B51</f>
        <v>Iren (IrenGo)</v>
      </c>
      <c r="C51" s="81" t="str">
        <f>'Detailed VALUE CHAIN ITA'!D51</f>
        <v>Energy production &amp; distribution</v>
      </c>
      <c r="D51" s="77">
        <f>IF(OR('Detailed VALUE CHAIN ITA'!H51="x",'Detailed VALUE CHAIN ITA'!I51="x",'Detailed VALUE CHAIN ITA'!J51="x"),1,0)</f>
        <v>0</v>
      </c>
      <c r="E51" s="77">
        <f>IF('Detailed VALUE CHAIN ITA'!Q51="x",1,0)</f>
        <v>0</v>
      </c>
      <c r="F51" s="77">
        <f>IF('Detailed VALUE CHAIN ITA'!T51="x",1,0)</f>
        <v>1</v>
      </c>
      <c r="G51" s="77">
        <f>IF('Detailed VALUE CHAIN ITA'!U51="x",1,0)</f>
        <v>0</v>
      </c>
      <c r="H51" s="77">
        <f>IF(OR('Detailed VALUE CHAIN ITA'!W51="x",'Detailed VALUE CHAIN ITA'!X51="x"),1,0)</f>
        <v>1</v>
      </c>
      <c r="I51" s="77">
        <f>IF('Detailed VALUE CHAIN ITA'!Y51="x",1,0)</f>
        <v>0</v>
      </c>
      <c r="J51" s="77">
        <f>IF('Detailed VALUE CHAIN ITA'!Z51="x",1,0)</f>
        <v>1</v>
      </c>
      <c r="K51" s="77">
        <f>IF(OR('Detailed VALUE CHAIN ITA'!AC51="x",'Detailed VALUE CHAIN ITA'!AD51="x",'Detailed VALUE CHAIN ITA'!AF51="x"),1,0)</f>
        <v>1</v>
      </c>
      <c r="L51" s="77">
        <f>IF('Detailed VALUE CHAIN ITA'!AE51="x",1,0)</f>
        <v>1</v>
      </c>
      <c r="M51" s="77">
        <f>IF(AND('Detailed VALUE CHAIN ITA'!AK51="x",'Detailed VALUE CHAIN ITA'!AL51="x"),1,0)</f>
        <v>0</v>
      </c>
      <c r="N51" s="77">
        <f>IF('Detailed VALUE CHAIN ITA'!BC51="x",1,0)</f>
        <v>0</v>
      </c>
      <c r="O51" s="77">
        <f>IF(OR('Detailed VALUE CHAIN ITA'!BH51="x",'Detailed VALUE CHAIN ITA'!BI51="x",'Detailed VALUE CHAIN ITA'!BK51="x",'Detailed VALUE CHAIN ITA'!BL51="x",'Detailed VALUE CHAIN ITA'!BM51="x",'Detailed VALUE CHAIN ITA'!BQ51="x"),1,0)</f>
        <v>0</v>
      </c>
      <c r="P51" s="77">
        <f>IF(OR('Detailed VALUE CHAIN ITA'!BT51="x",'Detailed VALUE CHAIN ITA'!BU51="x",'Detailed VALUE CHAIN ITA'!BV51="x",'Detailed VALUE CHAIN ITA'!BW51="x"),1,0)</f>
        <v>0</v>
      </c>
      <c r="Q51" s="87">
        <f t="shared" si="1"/>
        <v>5</v>
      </c>
    </row>
    <row r="52" spans="2:17" x14ac:dyDescent="0.35">
      <c r="B52" s="80" t="str">
        <f>'Detailed VALUE CHAIN ITA'!B52</f>
        <v>e-vai</v>
      </c>
      <c r="C52" s="81" t="str">
        <f>'Detailed VALUE CHAIN ITA'!D52</f>
        <v>Electric car sharing</v>
      </c>
      <c r="D52" s="77">
        <f>IF(OR('Detailed VALUE CHAIN ITA'!H52="x",'Detailed VALUE CHAIN ITA'!I52="x",'Detailed VALUE CHAIN ITA'!J52="x"),1,0)</f>
        <v>0</v>
      </c>
      <c r="E52" s="77">
        <f>IF('Detailed VALUE CHAIN ITA'!Q52="x",1,0)</f>
        <v>0</v>
      </c>
      <c r="F52" s="77">
        <f>IF('Detailed VALUE CHAIN ITA'!T52="x",1,0)</f>
        <v>0</v>
      </c>
      <c r="G52" s="77">
        <f>IF('Detailed VALUE CHAIN ITA'!U52="x",1,0)</f>
        <v>0</v>
      </c>
      <c r="H52" s="77">
        <f>IF(OR('Detailed VALUE CHAIN ITA'!W52="x",'Detailed VALUE CHAIN ITA'!X52="x"),1,0)</f>
        <v>0</v>
      </c>
      <c r="I52" s="77">
        <f>IF('Detailed VALUE CHAIN ITA'!Y52="x",1,0)</f>
        <v>0</v>
      </c>
      <c r="J52" s="77">
        <f>IF('Detailed VALUE CHAIN ITA'!Z52="x",1,0)</f>
        <v>0</v>
      </c>
      <c r="K52" s="77">
        <f>IF(OR('Detailed VALUE CHAIN ITA'!AC52="x",'Detailed VALUE CHAIN ITA'!AD52="x",'Detailed VALUE CHAIN ITA'!AF52="x"),1,0)</f>
        <v>0</v>
      </c>
      <c r="L52" s="77">
        <f>IF('Detailed VALUE CHAIN ITA'!AE52="x",1,0)</f>
        <v>0</v>
      </c>
      <c r="M52" s="77">
        <f>IF(AND('Detailed VALUE CHAIN ITA'!AK52="x",'Detailed VALUE CHAIN ITA'!AL52="x"),1,0)</f>
        <v>0</v>
      </c>
      <c r="N52" s="77">
        <f>IF('Detailed VALUE CHAIN ITA'!BC52="x",1,0)</f>
        <v>0</v>
      </c>
      <c r="O52" s="77">
        <f>IF(OR('Detailed VALUE CHAIN ITA'!BH52="x",'Detailed VALUE CHAIN ITA'!BI52="x",'Detailed VALUE CHAIN ITA'!BK52="x",'Detailed VALUE CHAIN ITA'!BL52="x",'Detailed VALUE CHAIN ITA'!BM52="x",'Detailed VALUE CHAIN ITA'!BQ52="x"),1,0)</f>
        <v>1</v>
      </c>
      <c r="P52" s="77">
        <f>IF(OR('Detailed VALUE CHAIN ITA'!BT52="x",'Detailed VALUE CHAIN ITA'!BU52="x",'Detailed VALUE CHAIN ITA'!BV52="x",'Detailed VALUE CHAIN ITA'!BW52="x"),1,0)</f>
        <v>0</v>
      </c>
      <c r="Q52" s="87">
        <f t="shared" si="1"/>
        <v>1</v>
      </c>
    </row>
    <row r="53" spans="2:17" x14ac:dyDescent="0.35">
      <c r="B53" s="80" t="str">
        <f>'Detailed VALUE CHAIN ITA'!B53</f>
        <v>vadoelettrico</v>
      </c>
      <c r="C53" s="81" t="str">
        <f>'Detailed VALUE CHAIN ITA'!D53</f>
        <v>Tourism</v>
      </c>
      <c r="D53" s="77">
        <f>IF(OR('Detailed VALUE CHAIN ITA'!H53="x",'Detailed VALUE CHAIN ITA'!I53="x",'Detailed VALUE CHAIN ITA'!J53="x"),1,0)</f>
        <v>0</v>
      </c>
      <c r="E53" s="77">
        <f>IF('Detailed VALUE CHAIN ITA'!Q53="x",1,0)</f>
        <v>0</v>
      </c>
      <c r="F53" s="77">
        <f>IF('Detailed VALUE CHAIN ITA'!T53="x",1,0)</f>
        <v>0</v>
      </c>
      <c r="G53" s="77">
        <f>IF('Detailed VALUE CHAIN ITA'!U53="x",1,0)</f>
        <v>0</v>
      </c>
      <c r="H53" s="77">
        <f>IF(OR('Detailed VALUE CHAIN ITA'!W53="x",'Detailed VALUE CHAIN ITA'!X53="x"),1,0)</f>
        <v>0</v>
      </c>
      <c r="I53" s="77">
        <f>IF('Detailed VALUE CHAIN ITA'!Y53="x",1,0)</f>
        <v>0</v>
      </c>
      <c r="J53" s="77">
        <f>IF('Detailed VALUE CHAIN ITA'!Z53="x",1,0)</f>
        <v>0</v>
      </c>
      <c r="K53" s="77">
        <f>IF(OR('Detailed VALUE CHAIN ITA'!AC53="x",'Detailed VALUE CHAIN ITA'!AD53="x",'Detailed VALUE CHAIN ITA'!AF53="x"),1,0)</f>
        <v>1</v>
      </c>
      <c r="L53" s="77">
        <f>IF('Detailed VALUE CHAIN ITA'!AE53="x",1,0)</f>
        <v>0</v>
      </c>
      <c r="M53" s="77">
        <f>IF(AND('Detailed VALUE CHAIN ITA'!AK53="x",'Detailed VALUE CHAIN ITA'!AL53="x"),1,0)</f>
        <v>0</v>
      </c>
      <c r="N53" s="77">
        <f>IF('Detailed VALUE CHAIN ITA'!BC53="x",1,0)</f>
        <v>0</v>
      </c>
      <c r="O53" s="77">
        <f>IF(OR('Detailed VALUE CHAIN ITA'!BH53="x",'Detailed VALUE CHAIN ITA'!BI53="x",'Detailed VALUE CHAIN ITA'!BK53="x",'Detailed VALUE CHAIN ITA'!BL53="x",'Detailed VALUE CHAIN ITA'!BM53="x",'Detailed VALUE CHAIN ITA'!BQ53="x"),1,0)</f>
        <v>0</v>
      </c>
      <c r="P53" s="77">
        <f>IF(OR('Detailed VALUE CHAIN ITA'!BT53="x",'Detailed VALUE CHAIN ITA'!BU53="x",'Detailed VALUE CHAIN ITA'!BV53="x",'Detailed VALUE CHAIN ITA'!BW53="x"),1,0)</f>
        <v>0</v>
      </c>
      <c r="Q53" s="87">
        <f t="shared" si="1"/>
        <v>1</v>
      </c>
    </row>
    <row r="54" spans="2:17" x14ac:dyDescent="0.35">
      <c r="B54" s="80" t="str">
        <f>'Detailed VALUE CHAIN ITA'!B54</f>
        <v>Driwe</v>
      </c>
      <c r="C54" s="81" t="str">
        <f>'Detailed VALUE CHAIN ITA'!D54</f>
        <v xml:space="preserve">CPO, photovoltaic sys, retrofitting </v>
      </c>
      <c r="D54" s="77">
        <f>IF(OR('Detailed VALUE CHAIN ITA'!H54="x",'Detailed VALUE CHAIN ITA'!I54="x",'Detailed VALUE CHAIN ITA'!J54="x"),1,0)</f>
        <v>0</v>
      </c>
      <c r="E54" s="77">
        <f>IF('Detailed VALUE CHAIN ITA'!Q54="x",1,0)</f>
        <v>0</v>
      </c>
      <c r="F54" s="77">
        <f>IF('Detailed VALUE CHAIN ITA'!T54="x",1,0)</f>
        <v>0</v>
      </c>
      <c r="G54" s="77">
        <f>IF('Detailed VALUE CHAIN ITA'!U54="x",1,0)</f>
        <v>0</v>
      </c>
      <c r="H54" s="77">
        <f>IF(OR('Detailed VALUE CHAIN ITA'!W54="x",'Detailed VALUE CHAIN ITA'!X54="x"),1,0)</f>
        <v>1</v>
      </c>
      <c r="I54" s="77">
        <f>IF('Detailed VALUE CHAIN ITA'!Y54="x",1,0)</f>
        <v>0</v>
      </c>
      <c r="J54" s="77">
        <f>IF('Detailed VALUE CHAIN ITA'!Z54="x",1,0)</f>
        <v>0</v>
      </c>
      <c r="K54" s="77">
        <f>IF(OR('Detailed VALUE CHAIN ITA'!AC54="x",'Detailed VALUE CHAIN ITA'!AD54="x",'Detailed VALUE CHAIN ITA'!AF54="x"),1,0)</f>
        <v>1</v>
      </c>
      <c r="L54" s="77">
        <f>IF('Detailed VALUE CHAIN ITA'!AE54="x",1,0)</f>
        <v>0</v>
      </c>
      <c r="M54" s="77">
        <f>IF(AND('Detailed VALUE CHAIN ITA'!AK54="x",'Detailed VALUE CHAIN ITA'!AL54="x"),1,0)</f>
        <v>0</v>
      </c>
      <c r="N54" s="77">
        <f>IF('Detailed VALUE CHAIN ITA'!BC54="x",1,0)</f>
        <v>0</v>
      </c>
      <c r="O54" s="77">
        <f>IF(OR('Detailed VALUE CHAIN ITA'!BH54="x",'Detailed VALUE CHAIN ITA'!BI54="x",'Detailed VALUE CHAIN ITA'!BK54="x",'Detailed VALUE CHAIN ITA'!BL54="x",'Detailed VALUE CHAIN ITA'!BM54="x",'Detailed VALUE CHAIN ITA'!BQ54="x"),1,0)</f>
        <v>1</v>
      </c>
      <c r="P54" s="77">
        <f>IF(OR('Detailed VALUE CHAIN ITA'!BT54="x",'Detailed VALUE CHAIN ITA'!BU54="x",'Detailed VALUE CHAIN ITA'!BV54="x",'Detailed VALUE CHAIN ITA'!BW54="x"),1,0)</f>
        <v>0</v>
      </c>
      <c r="Q54" s="87">
        <f t="shared" si="1"/>
        <v>3</v>
      </c>
    </row>
    <row r="55" spans="2:17" x14ac:dyDescent="0.35">
      <c r="B55" s="80" t="str">
        <f>'Detailed VALUE CHAIN ITA'!B55</f>
        <v>Obbiettivo Green</v>
      </c>
      <c r="C55" s="81" t="str">
        <f>'Detailed VALUE CHAIN ITA'!D55</f>
        <v>Provide discounts in eco-friendly shops</v>
      </c>
      <c r="D55" s="77">
        <f>IF(OR('Detailed VALUE CHAIN ITA'!H55="x",'Detailed VALUE CHAIN ITA'!I55="x",'Detailed VALUE CHAIN ITA'!J55="x"),1,0)</f>
        <v>0</v>
      </c>
      <c r="E55" s="77">
        <f>IF('Detailed VALUE CHAIN ITA'!Q55="x",1,0)</f>
        <v>0</v>
      </c>
      <c r="F55" s="77">
        <f>IF('Detailed VALUE CHAIN ITA'!T55="x",1,0)</f>
        <v>0</v>
      </c>
      <c r="G55" s="77">
        <f>IF('Detailed VALUE CHAIN ITA'!U55="x",1,0)</f>
        <v>0</v>
      </c>
      <c r="H55" s="77">
        <f>IF(OR('Detailed VALUE CHAIN ITA'!W55="x",'Detailed VALUE CHAIN ITA'!X55="x"),1,0)</f>
        <v>0</v>
      </c>
      <c r="I55" s="77">
        <f>IF('Detailed VALUE CHAIN ITA'!Y55="x",1,0)</f>
        <v>0</v>
      </c>
      <c r="J55" s="77">
        <f>IF('Detailed VALUE CHAIN ITA'!Z55="x",1,0)</f>
        <v>0</v>
      </c>
      <c r="K55" s="77">
        <f>IF(OR('Detailed VALUE CHAIN ITA'!AC55="x",'Detailed VALUE CHAIN ITA'!AD55="x",'Detailed VALUE CHAIN ITA'!AF55="x"),1,0)</f>
        <v>0</v>
      </c>
      <c r="L55" s="77">
        <f>IF('Detailed VALUE CHAIN ITA'!AE55="x",1,0)</f>
        <v>0</v>
      </c>
      <c r="M55" s="77">
        <f>IF(AND('Detailed VALUE CHAIN ITA'!AK55="x",'Detailed VALUE CHAIN ITA'!AL55="x"),1,0)</f>
        <v>0</v>
      </c>
      <c r="N55" s="77">
        <f>IF('Detailed VALUE CHAIN ITA'!BC55="x",1,0)</f>
        <v>0</v>
      </c>
      <c r="O55" s="77">
        <f>IF(OR('Detailed VALUE CHAIN ITA'!BH55="x",'Detailed VALUE CHAIN ITA'!BI55="x",'Detailed VALUE CHAIN ITA'!BK55="x",'Detailed VALUE CHAIN ITA'!BL55="x",'Detailed VALUE CHAIN ITA'!BM55="x",'Detailed VALUE CHAIN ITA'!BQ55="x"),1,0)</f>
        <v>0</v>
      </c>
      <c r="P55" s="77">
        <f>IF(OR('Detailed VALUE CHAIN ITA'!BT55="x",'Detailed VALUE CHAIN ITA'!BU55="x",'Detailed VALUE CHAIN ITA'!BV55="x",'Detailed VALUE CHAIN ITA'!BW55="x"),1,0)</f>
        <v>0</v>
      </c>
      <c r="Q55" s="87">
        <f t="shared" si="1"/>
        <v>0</v>
      </c>
    </row>
    <row r="56" spans="2:17" x14ac:dyDescent="0.35">
      <c r="B56" s="80" t="str">
        <f>'Detailed VALUE CHAIN ITA'!B56</f>
        <v>open charge map</v>
      </c>
      <c r="C56" s="81" t="str">
        <f>'Detailed VALUE CHAIN ITA'!D56</f>
        <v>Non profit organization</v>
      </c>
      <c r="D56" s="77">
        <f>IF(OR('Detailed VALUE CHAIN ITA'!H56="x",'Detailed VALUE CHAIN ITA'!I56="x",'Detailed VALUE CHAIN ITA'!J56="x"),1,0)</f>
        <v>0</v>
      </c>
      <c r="E56" s="77">
        <f>IF('Detailed VALUE CHAIN ITA'!Q56="x",1,0)</f>
        <v>0</v>
      </c>
      <c r="F56" s="77">
        <f>IF('Detailed VALUE CHAIN ITA'!T56="x",1,0)</f>
        <v>0</v>
      </c>
      <c r="G56" s="77">
        <f>IF('Detailed VALUE CHAIN ITA'!U56="x",1,0)</f>
        <v>0</v>
      </c>
      <c r="H56" s="77">
        <f>IF(OR('Detailed VALUE CHAIN ITA'!W56="x",'Detailed VALUE CHAIN ITA'!X56="x"),1,0)</f>
        <v>0</v>
      </c>
      <c r="I56" s="77">
        <f>IF('Detailed VALUE CHAIN ITA'!Y56="x",1,0)</f>
        <v>0</v>
      </c>
      <c r="J56" s="77">
        <f>IF('Detailed VALUE CHAIN ITA'!Z56="x",1,0)</f>
        <v>0</v>
      </c>
      <c r="K56" s="77">
        <f>IF(OR('Detailed VALUE CHAIN ITA'!AC56="x",'Detailed VALUE CHAIN ITA'!AD56="x",'Detailed VALUE CHAIN ITA'!AF56="x"),1,0)</f>
        <v>0</v>
      </c>
      <c r="L56" s="77">
        <f>IF('Detailed VALUE CHAIN ITA'!AE56="x",1,0)</f>
        <v>0</v>
      </c>
      <c r="M56" s="77">
        <f>IF(AND('Detailed VALUE CHAIN ITA'!AK56="x",'Detailed VALUE CHAIN ITA'!AL56="x"),1,0)</f>
        <v>0</v>
      </c>
      <c r="N56" s="77">
        <f>IF('Detailed VALUE CHAIN ITA'!BC56="x",1,0)</f>
        <v>0</v>
      </c>
      <c r="O56" s="77">
        <f>IF(OR('Detailed VALUE CHAIN ITA'!BH56="x",'Detailed VALUE CHAIN ITA'!BI56="x",'Detailed VALUE CHAIN ITA'!BK56="x",'Detailed VALUE CHAIN ITA'!BL56="x",'Detailed VALUE CHAIN ITA'!BM56="x",'Detailed VALUE CHAIN ITA'!BQ56="x"),1,0)</f>
        <v>0</v>
      </c>
      <c r="P56" s="77">
        <f>IF(OR('Detailed VALUE CHAIN ITA'!BT56="x",'Detailed VALUE CHAIN ITA'!BU56="x",'Detailed VALUE CHAIN ITA'!BV56="x",'Detailed VALUE CHAIN ITA'!BW56="x"),1,0)</f>
        <v>0</v>
      </c>
      <c r="Q56" s="87">
        <f t="shared" si="1"/>
        <v>0</v>
      </c>
    </row>
    <row r="57" spans="2:17" x14ac:dyDescent="0.35">
      <c r="B57" s="80" t="str">
        <f>'Detailed VALUE CHAIN ITA'!B57</f>
        <v>Ressolar</v>
      </c>
      <c r="C57" s="81" t="str">
        <f>'Detailed VALUE CHAIN ITA'!D57</f>
        <v>Build renewalbe energy plants</v>
      </c>
      <c r="D57" s="77">
        <f>IF(OR('Detailed VALUE CHAIN ITA'!H57="x",'Detailed VALUE CHAIN ITA'!I57="x",'Detailed VALUE CHAIN ITA'!J57="x"),1,0)</f>
        <v>0</v>
      </c>
      <c r="E57" s="77">
        <f>IF('Detailed VALUE CHAIN ITA'!Q57="x",1,0)</f>
        <v>0</v>
      </c>
      <c r="F57" s="77">
        <f>IF('Detailed VALUE CHAIN ITA'!T57="x",1,0)</f>
        <v>0</v>
      </c>
      <c r="G57" s="77">
        <f>IF('Detailed VALUE CHAIN ITA'!U57="x",1,0)</f>
        <v>0</v>
      </c>
      <c r="H57" s="77">
        <f>IF(OR('Detailed VALUE CHAIN ITA'!W57="x",'Detailed VALUE CHAIN ITA'!X57="x"),1,0)</f>
        <v>1</v>
      </c>
      <c r="I57" s="77">
        <f>IF('Detailed VALUE CHAIN ITA'!Y57="x",1,0)</f>
        <v>0</v>
      </c>
      <c r="J57" s="77">
        <f>IF('Detailed VALUE CHAIN ITA'!Z57="x",1,0)</f>
        <v>0</v>
      </c>
      <c r="K57" s="77">
        <f>IF(OR('Detailed VALUE CHAIN ITA'!AC57="x",'Detailed VALUE CHAIN ITA'!AD57="x",'Detailed VALUE CHAIN ITA'!AF57="x"),1,0)</f>
        <v>1</v>
      </c>
      <c r="L57" s="77">
        <f>IF('Detailed VALUE CHAIN ITA'!AE57="x",1,0)</f>
        <v>0</v>
      </c>
      <c r="M57" s="77">
        <f>IF(AND('Detailed VALUE CHAIN ITA'!AK57="x",'Detailed VALUE CHAIN ITA'!AL57="x"),1,0)</f>
        <v>1</v>
      </c>
      <c r="N57" s="77">
        <f>IF('Detailed VALUE CHAIN ITA'!BC57="x",1,0)</f>
        <v>0</v>
      </c>
      <c r="O57" s="77">
        <f>IF(OR('Detailed VALUE CHAIN ITA'!BH57="x",'Detailed VALUE CHAIN ITA'!BI57="x",'Detailed VALUE CHAIN ITA'!BK57="x",'Detailed VALUE CHAIN ITA'!BL57="x",'Detailed VALUE CHAIN ITA'!BM57="x",'Detailed VALUE CHAIN ITA'!BQ57="x"),1,0)</f>
        <v>0</v>
      </c>
      <c r="P57" s="77">
        <f>IF(OR('Detailed VALUE CHAIN ITA'!BT57="x",'Detailed VALUE CHAIN ITA'!BU57="x",'Detailed VALUE CHAIN ITA'!BV57="x",'Detailed VALUE CHAIN ITA'!BW57="x"),1,0)</f>
        <v>0</v>
      </c>
      <c r="Q57" s="87">
        <f t="shared" si="1"/>
        <v>3</v>
      </c>
    </row>
    <row r="58" spans="2:17" x14ac:dyDescent="0.35">
      <c r="B58" s="80" t="str">
        <f>'Detailed VALUE CHAIN ITA'!B58</f>
        <v>Silfi (comune di firenze)</v>
      </c>
      <c r="C58" s="81" t="str">
        <f>'Detailed VALUE CHAIN ITA'!D58</f>
        <v>Company managing public lightning in Florence</v>
      </c>
      <c r="D58" s="77">
        <f>IF(OR('Detailed VALUE CHAIN ITA'!H58="x",'Detailed VALUE CHAIN ITA'!I58="x",'Detailed VALUE CHAIN ITA'!J58="x"),1,0)</f>
        <v>0</v>
      </c>
      <c r="E58" s="77">
        <f>IF('Detailed VALUE CHAIN ITA'!Q58="x",1,0)</f>
        <v>0</v>
      </c>
      <c r="F58" s="77">
        <f>IF('Detailed VALUE CHAIN ITA'!T58="x",1,0)</f>
        <v>0</v>
      </c>
      <c r="G58" s="77">
        <f>IF('Detailed VALUE CHAIN ITA'!U58="x",1,0)</f>
        <v>0</v>
      </c>
      <c r="H58" s="77">
        <f>IF(OR('Detailed VALUE CHAIN ITA'!W58="x",'Detailed VALUE CHAIN ITA'!X58="x"),1,0)</f>
        <v>0</v>
      </c>
      <c r="I58" s="77">
        <f>IF('Detailed VALUE CHAIN ITA'!Y58="x",1,0)</f>
        <v>0</v>
      </c>
      <c r="J58" s="77">
        <f>IF('Detailed VALUE CHAIN ITA'!Z58="x",1,0)</f>
        <v>0</v>
      </c>
      <c r="K58" s="77">
        <f>IF(OR('Detailed VALUE CHAIN ITA'!AC58="x",'Detailed VALUE CHAIN ITA'!AD58="x",'Detailed VALUE CHAIN ITA'!AF58="x"),1,0)</f>
        <v>0</v>
      </c>
      <c r="L58" s="77">
        <f>IF('Detailed VALUE CHAIN ITA'!AE58="x",1,0)</f>
        <v>0</v>
      </c>
      <c r="M58" s="77">
        <f>IF(AND('Detailed VALUE CHAIN ITA'!AK58="x",'Detailed VALUE CHAIN ITA'!AL58="x"),1,0)</f>
        <v>0</v>
      </c>
      <c r="N58" s="77">
        <f>IF('Detailed VALUE CHAIN ITA'!BC58="x",1,0)</f>
        <v>0</v>
      </c>
      <c r="O58" s="77">
        <f>IF(OR('Detailed VALUE CHAIN ITA'!BH58="x",'Detailed VALUE CHAIN ITA'!BI58="x",'Detailed VALUE CHAIN ITA'!BK58="x",'Detailed VALUE CHAIN ITA'!BL58="x",'Detailed VALUE CHAIN ITA'!BM58="x",'Detailed VALUE CHAIN ITA'!BQ58="x"),1,0)</f>
        <v>0</v>
      </c>
      <c r="P58" s="77">
        <f>IF(OR('Detailed VALUE CHAIN ITA'!BT58="x",'Detailed VALUE CHAIN ITA'!BU58="x",'Detailed VALUE CHAIN ITA'!BV58="x",'Detailed VALUE CHAIN ITA'!BW58="x"),1,0)</f>
        <v>0</v>
      </c>
      <c r="Q58" s="87">
        <f t="shared" si="1"/>
        <v>0</v>
      </c>
    </row>
    <row r="59" spans="2:17" x14ac:dyDescent="0.35">
      <c r="B59" s="80" t="str">
        <f>'Detailed VALUE CHAIN ITA'!B59</f>
        <v>Deval (CVA)</v>
      </c>
      <c r="C59" s="81" t="str">
        <f>'Detailed VALUE CHAIN ITA'!D59</f>
        <v>Energy production &amp; distribution</v>
      </c>
      <c r="D59" s="77">
        <f>IF(OR('Detailed VALUE CHAIN ITA'!H59="x",'Detailed VALUE CHAIN ITA'!I59="x",'Detailed VALUE CHAIN ITA'!J59="x"),1,0)</f>
        <v>0</v>
      </c>
      <c r="E59" s="77">
        <f>IF('Detailed VALUE CHAIN ITA'!Q59="x",1,0)</f>
        <v>0</v>
      </c>
      <c r="F59" s="77">
        <f>IF('Detailed VALUE CHAIN ITA'!T59="x",1,0)</f>
        <v>1</v>
      </c>
      <c r="G59" s="77">
        <f>IF('Detailed VALUE CHAIN ITA'!U59="x",1,0)</f>
        <v>0</v>
      </c>
      <c r="H59" s="77">
        <f>IF(OR('Detailed VALUE CHAIN ITA'!W59="x",'Detailed VALUE CHAIN ITA'!X59="x"),1,0)</f>
        <v>0</v>
      </c>
      <c r="I59" s="77">
        <f>IF('Detailed VALUE CHAIN ITA'!Y59="x",1,0)</f>
        <v>0</v>
      </c>
      <c r="J59" s="77">
        <f>IF('Detailed VALUE CHAIN ITA'!Z59="x",1,0)</f>
        <v>1</v>
      </c>
      <c r="K59" s="77">
        <f>IF(OR('Detailed VALUE CHAIN ITA'!AC59="x",'Detailed VALUE CHAIN ITA'!AD59="x",'Detailed VALUE CHAIN ITA'!AF59="x"),1,0)</f>
        <v>1</v>
      </c>
      <c r="L59" s="77">
        <f>IF('Detailed VALUE CHAIN ITA'!AE59="x",1,0)</f>
        <v>1</v>
      </c>
      <c r="M59" s="77">
        <f>IF(AND('Detailed VALUE CHAIN ITA'!AK59="x",'Detailed VALUE CHAIN ITA'!AL59="x"),1,0)</f>
        <v>0</v>
      </c>
      <c r="N59" s="77">
        <f>IF('Detailed VALUE CHAIN ITA'!BC59="x",1,0)</f>
        <v>0</v>
      </c>
      <c r="O59" s="77">
        <f>IF(OR('Detailed VALUE CHAIN ITA'!BH59="x",'Detailed VALUE CHAIN ITA'!BI59="x",'Detailed VALUE CHAIN ITA'!BK59="x",'Detailed VALUE CHAIN ITA'!BL59="x",'Detailed VALUE CHAIN ITA'!BM59="x",'Detailed VALUE CHAIN ITA'!BQ59="x"),1,0)</f>
        <v>0</v>
      </c>
      <c r="P59" s="77">
        <f>IF(OR('Detailed VALUE CHAIN ITA'!BT59="x",'Detailed VALUE CHAIN ITA'!BU59="x",'Detailed VALUE CHAIN ITA'!BV59="x",'Detailed VALUE CHAIN ITA'!BW59="x"),1,0)</f>
        <v>0</v>
      </c>
      <c r="Q59" s="87">
        <f t="shared" si="1"/>
        <v>4</v>
      </c>
    </row>
    <row r="60" spans="2:17" x14ac:dyDescent="0.35">
      <c r="B60" s="80" t="str">
        <f>'Detailed VALUE CHAIN ITA'!B60</f>
        <v>Be Charge (building energy)</v>
      </c>
      <c r="C60" s="81" t="str">
        <f>'Detailed VALUE CHAIN ITA'!D60</f>
        <v>Build renewalbe energy plants</v>
      </c>
      <c r="D60" s="77">
        <f>IF(OR('Detailed VALUE CHAIN ITA'!H60="x",'Detailed VALUE CHAIN ITA'!I60="x",'Detailed VALUE CHAIN ITA'!J60="x"),1,0)</f>
        <v>0</v>
      </c>
      <c r="E60" s="77">
        <f>IF('Detailed VALUE CHAIN ITA'!Q60="x",1,0)</f>
        <v>0</v>
      </c>
      <c r="F60" s="77">
        <f>IF('Detailed VALUE CHAIN ITA'!T60="x",1,0)</f>
        <v>0</v>
      </c>
      <c r="G60" s="77">
        <f>IF('Detailed VALUE CHAIN ITA'!U60="x",1,0)</f>
        <v>0</v>
      </c>
      <c r="H60" s="77">
        <f>IF(OR('Detailed VALUE CHAIN ITA'!W60="x",'Detailed VALUE CHAIN ITA'!X60="x"),1,0)</f>
        <v>0</v>
      </c>
      <c r="I60" s="77">
        <f>IF('Detailed VALUE CHAIN ITA'!Y60="x",1,0)</f>
        <v>0</v>
      </c>
      <c r="J60" s="77">
        <f>IF('Detailed VALUE CHAIN ITA'!Z60="x",1,0)</f>
        <v>0</v>
      </c>
      <c r="K60" s="77">
        <f>IF(OR('Detailed VALUE CHAIN ITA'!AC60="x",'Detailed VALUE CHAIN ITA'!AD60="x",'Detailed VALUE CHAIN ITA'!AF60="x"),1,0)</f>
        <v>1</v>
      </c>
      <c r="L60" s="77">
        <f>IF('Detailed VALUE CHAIN ITA'!AE60="x",1,0)</f>
        <v>0</v>
      </c>
      <c r="M60" s="77">
        <f>IF(AND('Detailed VALUE CHAIN ITA'!AK60="x",'Detailed VALUE CHAIN ITA'!AL60="x"),1,0)</f>
        <v>1</v>
      </c>
      <c r="N60" s="77">
        <f>IF('Detailed VALUE CHAIN ITA'!BC60="x",1,0)</f>
        <v>0</v>
      </c>
      <c r="O60" s="77">
        <f>IF(OR('Detailed VALUE CHAIN ITA'!BH60="x",'Detailed VALUE CHAIN ITA'!BI60="x",'Detailed VALUE CHAIN ITA'!BK60="x",'Detailed VALUE CHAIN ITA'!BL60="x",'Detailed VALUE CHAIN ITA'!BM60="x",'Detailed VALUE CHAIN ITA'!BQ60="x"),1,0)</f>
        <v>0</v>
      </c>
      <c r="P60" s="77">
        <f>IF(OR('Detailed VALUE CHAIN ITA'!BT60="x",'Detailed VALUE CHAIN ITA'!BU60="x",'Detailed VALUE CHAIN ITA'!BV60="x",'Detailed VALUE CHAIN ITA'!BW60="x"),1,0)</f>
        <v>0</v>
      </c>
      <c r="Q60" s="87">
        <f t="shared" si="1"/>
        <v>2</v>
      </c>
    </row>
    <row r="61" spans="2:17" x14ac:dyDescent="0.35">
      <c r="B61" s="80" t="str">
        <f>'Detailed VALUE CHAIN ITA'!B61</f>
        <v>Nissan</v>
      </c>
      <c r="C61" s="81" t="str">
        <f>'Detailed VALUE CHAIN ITA'!D61</f>
        <v>Automotive</v>
      </c>
      <c r="D61" s="77">
        <f>IF(OR('Detailed VALUE CHAIN ITA'!H61="x",'Detailed VALUE CHAIN ITA'!I61="x",'Detailed VALUE CHAIN ITA'!J61="x"),1,0)</f>
        <v>1</v>
      </c>
      <c r="E61" s="77">
        <f>IF('Detailed VALUE CHAIN ITA'!Q61="x",1,0)</f>
        <v>1</v>
      </c>
      <c r="F61" s="77">
        <f>IF('Detailed VALUE CHAIN ITA'!T61="x",1,0)</f>
        <v>0</v>
      </c>
      <c r="G61" s="77">
        <f>IF('Detailed VALUE CHAIN ITA'!U61="x",1,0)</f>
        <v>1</v>
      </c>
      <c r="H61" s="77">
        <f>IF(OR('Detailed VALUE CHAIN ITA'!W61="x",'Detailed VALUE CHAIN ITA'!X61="x"),1,0)</f>
        <v>0</v>
      </c>
      <c r="I61" s="77">
        <f>IF('Detailed VALUE CHAIN ITA'!Y61="x",1,0)</f>
        <v>0</v>
      </c>
      <c r="J61" s="77">
        <f>IF('Detailed VALUE CHAIN ITA'!Z61="x",1,0)</f>
        <v>0</v>
      </c>
      <c r="K61" s="77">
        <f>IF(OR('Detailed VALUE CHAIN ITA'!AC61="x",'Detailed VALUE CHAIN ITA'!AD61="x",'Detailed VALUE CHAIN ITA'!AF61="x"),1,0)</f>
        <v>1</v>
      </c>
      <c r="L61" s="77">
        <f>IF('Detailed VALUE CHAIN ITA'!AE61="x",1,0)</f>
        <v>0</v>
      </c>
      <c r="M61" s="77">
        <f>IF(AND('Detailed VALUE CHAIN ITA'!AK61="x",'Detailed VALUE CHAIN ITA'!AL61="x"),1,0)</f>
        <v>0</v>
      </c>
      <c r="N61" s="77">
        <f>IF('Detailed VALUE CHAIN ITA'!BC61="x",1,0)</f>
        <v>0</v>
      </c>
      <c r="O61" s="77">
        <f>IF(OR('Detailed VALUE CHAIN ITA'!BH61="x",'Detailed VALUE CHAIN ITA'!BI61="x",'Detailed VALUE CHAIN ITA'!BK61="x",'Detailed VALUE CHAIN ITA'!BL61="x",'Detailed VALUE CHAIN ITA'!BM61="x",'Detailed VALUE CHAIN ITA'!BQ61="x"),1,0)</f>
        <v>1</v>
      </c>
      <c r="P61" s="77">
        <f>IF(OR('Detailed VALUE CHAIN ITA'!BT61="x",'Detailed VALUE CHAIN ITA'!BU61="x",'Detailed VALUE CHAIN ITA'!BV61="x",'Detailed VALUE CHAIN ITA'!BW61="x"),1,0)</f>
        <v>1</v>
      </c>
      <c r="Q61" s="87">
        <f t="shared" si="1"/>
        <v>6</v>
      </c>
    </row>
    <row r="62" spans="2:17" x14ac:dyDescent="0.35">
      <c r="B62" s="80" t="str">
        <f>'Detailed VALUE CHAIN ITA'!B62</f>
        <v>Lampionet (colonnineautoelettriche.it)</v>
      </c>
      <c r="C62" s="81" t="str">
        <f>'Detailed VALUE CHAIN ITA'!D62</f>
        <v>EV charging station</v>
      </c>
      <c r="D62" s="77">
        <f>IF(OR('Detailed VALUE CHAIN ITA'!H62="x",'Detailed VALUE CHAIN ITA'!I62="x",'Detailed VALUE CHAIN ITA'!J62="x"),1,0)</f>
        <v>1</v>
      </c>
      <c r="E62" s="77">
        <f>IF('Detailed VALUE CHAIN ITA'!Q62="x",1,0)</f>
        <v>0</v>
      </c>
      <c r="F62" s="77">
        <f>IF('Detailed VALUE CHAIN ITA'!T62="x",1,0)</f>
        <v>0</v>
      </c>
      <c r="G62" s="77">
        <f>IF('Detailed VALUE CHAIN ITA'!U62="x",1,0)</f>
        <v>0</v>
      </c>
      <c r="H62" s="77">
        <f>IF(OR('Detailed VALUE CHAIN ITA'!W62="x",'Detailed VALUE CHAIN ITA'!X62="x"),1,0)</f>
        <v>0</v>
      </c>
      <c r="I62" s="77">
        <f>IF('Detailed VALUE CHAIN ITA'!Y62="x",1,0)</f>
        <v>0</v>
      </c>
      <c r="J62" s="77">
        <f>IF('Detailed VALUE CHAIN ITA'!Z62="x",1,0)</f>
        <v>0</v>
      </c>
      <c r="K62" s="77">
        <f>IF(OR('Detailed VALUE CHAIN ITA'!AC62="x",'Detailed VALUE CHAIN ITA'!AD62="x",'Detailed VALUE CHAIN ITA'!AF62="x"),1,0)</f>
        <v>0</v>
      </c>
      <c r="L62" s="77">
        <f>IF('Detailed VALUE CHAIN ITA'!AE62="x",1,0)</f>
        <v>0</v>
      </c>
      <c r="M62" s="77">
        <f>IF(AND('Detailed VALUE CHAIN ITA'!AK62="x",'Detailed VALUE CHAIN ITA'!AL62="x"),1,0)</f>
        <v>0</v>
      </c>
      <c r="N62" s="77">
        <f>IF('Detailed VALUE CHAIN ITA'!BC62="x",1,0)</f>
        <v>0</v>
      </c>
      <c r="O62" s="77">
        <f>IF(OR('Detailed VALUE CHAIN ITA'!BH62="x",'Detailed VALUE CHAIN ITA'!BI62="x",'Detailed VALUE CHAIN ITA'!BK62="x",'Detailed VALUE CHAIN ITA'!BL62="x",'Detailed VALUE CHAIN ITA'!BM62="x",'Detailed VALUE CHAIN ITA'!BQ62="x"),1,0)</f>
        <v>0</v>
      </c>
      <c r="P62" s="77">
        <f>IF(OR('Detailed VALUE CHAIN ITA'!BT62="x",'Detailed VALUE CHAIN ITA'!BU62="x",'Detailed VALUE CHAIN ITA'!BV62="x",'Detailed VALUE CHAIN ITA'!BW62="x"),1,0)</f>
        <v>0</v>
      </c>
      <c r="Q62" s="87">
        <f t="shared" si="1"/>
        <v>1</v>
      </c>
    </row>
    <row r="63" spans="2:17" x14ac:dyDescent="0.35">
      <c r="B63" s="80" t="str">
        <f>'Detailed VALUE CHAIN ITA'!B63</f>
        <v xml:space="preserve">Alphaelectric </v>
      </c>
      <c r="C63" s="81" t="str">
        <f>'Detailed VALUE CHAIN ITA'!D63</f>
        <v>Fleet Management services</v>
      </c>
      <c r="D63" s="77">
        <f>IF(OR('Detailed VALUE CHAIN ITA'!H63="x",'Detailed VALUE CHAIN ITA'!I63="x",'Detailed VALUE CHAIN ITA'!J63="x"),1,0)</f>
        <v>0</v>
      </c>
      <c r="E63" s="77">
        <f>IF('Detailed VALUE CHAIN ITA'!Q63="x",1,0)</f>
        <v>0</v>
      </c>
      <c r="F63" s="77">
        <f>IF('Detailed VALUE CHAIN ITA'!T63="x",1,0)</f>
        <v>0</v>
      </c>
      <c r="G63" s="77">
        <f>IF('Detailed VALUE CHAIN ITA'!U63="x",1,0)</f>
        <v>0</v>
      </c>
      <c r="H63" s="77">
        <f>IF(OR('Detailed VALUE CHAIN ITA'!W63="x",'Detailed VALUE CHAIN ITA'!X63="x"),1,0)</f>
        <v>0</v>
      </c>
      <c r="I63" s="77">
        <f>IF('Detailed VALUE CHAIN ITA'!Y63="x",1,0)</f>
        <v>0</v>
      </c>
      <c r="J63" s="77">
        <f>IF('Detailed VALUE CHAIN ITA'!Z63="x",1,0)</f>
        <v>0</v>
      </c>
      <c r="K63" s="77">
        <f>IF(OR('Detailed VALUE CHAIN ITA'!AC63="x",'Detailed VALUE CHAIN ITA'!AD63="x",'Detailed VALUE CHAIN ITA'!AF63="x"),1,0)</f>
        <v>0</v>
      </c>
      <c r="L63" s="77">
        <f>IF('Detailed VALUE CHAIN ITA'!AE63="x",1,0)</f>
        <v>0</v>
      </c>
      <c r="M63" s="77">
        <f>IF(AND('Detailed VALUE CHAIN ITA'!AK63="x",'Detailed VALUE CHAIN ITA'!AL63="x"),1,0)</f>
        <v>0</v>
      </c>
      <c r="N63" s="77">
        <f>IF('Detailed VALUE CHAIN ITA'!BC63="x",1,0)</f>
        <v>0</v>
      </c>
      <c r="O63" s="77">
        <f>IF(OR('Detailed VALUE CHAIN ITA'!BH63="x",'Detailed VALUE CHAIN ITA'!BI63="x",'Detailed VALUE CHAIN ITA'!BK63="x",'Detailed VALUE CHAIN ITA'!BL63="x",'Detailed VALUE CHAIN ITA'!BM63="x",'Detailed VALUE CHAIN ITA'!BQ63="x"),1,0)</f>
        <v>1</v>
      </c>
      <c r="P63" s="77">
        <f>IF(OR('Detailed VALUE CHAIN ITA'!BT63="x",'Detailed VALUE CHAIN ITA'!BU63="x",'Detailed VALUE CHAIN ITA'!BV63="x",'Detailed VALUE CHAIN ITA'!BW63="x"),1,0)</f>
        <v>0</v>
      </c>
      <c r="Q63" s="87">
        <f t="shared" si="1"/>
        <v>1</v>
      </c>
    </row>
    <row r="64" spans="2:17" x14ac:dyDescent="0.35">
      <c r="B64" s="80" t="str">
        <f>'Detailed VALUE CHAIN ITA'!B64</f>
        <v xml:space="preserve">Leaseplan </v>
      </c>
      <c r="C64" s="81" t="str">
        <f>'Detailed VALUE CHAIN ITA'!D64</f>
        <v>LT rental of ICE vehicles</v>
      </c>
      <c r="D64" s="77">
        <f>IF(OR('Detailed VALUE CHAIN ITA'!H64="x",'Detailed VALUE CHAIN ITA'!I64="x",'Detailed VALUE CHAIN ITA'!J64="x"),1,0)</f>
        <v>0</v>
      </c>
      <c r="E64" s="77">
        <f>IF('Detailed VALUE CHAIN ITA'!Q64="x",1,0)</f>
        <v>0</v>
      </c>
      <c r="F64" s="77">
        <f>IF('Detailed VALUE CHAIN ITA'!T64="x",1,0)</f>
        <v>0</v>
      </c>
      <c r="G64" s="77">
        <f>IF('Detailed VALUE CHAIN ITA'!U64="x",1,0)</f>
        <v>0</v>
      </c>
      <c r="H64" s="77">
        <f>IF(OR('Detailed VALUE CHAIN ITA'!W64="x",'Detailed VALUE CHAIN ITA'!X64="x"),1,0)</f>
        <v>0</v>
      </c>
      <c r="I64" s="77">
        <f>IF('Detailed VALUE CHAIN ITA'!Y64="x",1,0)</f>
        <v>0</v>
      </c>
      <c r="J64" s="77">
        <f>IF('Detailed VALUE CHAIN ITA'!Z64="x",1,0)</f>
        <v>0</v>
      </c>
      <c r="K64" s="77">
        <f>IF(OR('Detailed VALUE CHAIN ITA'!AC64="x",'Detailed VALUE CHAIN ITA'!AD64="x",'Detailed VALUE CHAIN ITA'!AF64="x"),1,0)</f>
        <v>0</v>
      </c>
      <c r="L64" s="77">
        <f>IF('Detailed VALUE CHAIN ITA'!AE64="x",1,0)</f>
        <v>0</v>
      </c>
      <c r="M64" s="77">
        <f>IF(AND('Detailed VALUE CHAIN ITA'!AK64="x",'Detailed VALUE CHAIN ITA'!AL64="x"),1,0)</f>
        <v>0</v>
      </c>
      <c r="N64" s="77">
        <f>IF('Detailed VALUE CHAIN ITA'!BC64="x",1,0)</f>
        <v>0</v>
      </c>
      <c r="O64" s="77">
        <f>IF(OR('Detailed VALUE CHAIN ITA'!BH64="x",'Detailed VALUE CHAIN ITA'!BI64="x",'Detailed VALUE CHAIN ITA'!BK64="x",'Detailed VALUE CHAIN ITA'!BL64="x",'Detailed VALUE CHAIN ITA'!BM64="x",'Detailed VALUE CHAIN ITA'!BQ64="x"),1,0)</f>
        <v>1</v>
      </c>
      <c r="P64" s="77">
        <f>IF(OR('Detailed VALUE CHAIN ITA'!BT64="x",'Detailed VALUE CHAIN ITA'!BU64="x",'Detailed VALUE CHAIN ITA'!BV64="x",'Detailed VALUE CHAIN ITA'!BW64="x"),1,0)</f>
        <v>0</v>
      </c>
      <c r="Q64" s="87">
        <f t="shared" si="1"/>
        <v>1</v>
      </c>
    </row>
    <row r="65" spans="2:17" x14ac:dyDescent="0.35">
      <c r="B65" s="80" t="str">
        <f>'Detailed VALUE CHAIN ITA'!B65</f>
        <v xml:space="preserve">SIFà </v>
      </c>
      <c r="C65" s="81" t="str">
        <f>'Detailed VALUE CHAIN ITA'!D65</f>
        <v>LT rental ICE &amp; fleet management</v>
      </c>
      <c r="D65" s="77">
        <f>IF(OR('Detailed VALUE CHAIN ITA'!H65="x",'Detailed VALUE CHAIN ITA'!I65="x",'Detailed VALUE CHAIN ITA'!J65="x"),1,0)</f>
        <v>0</v>
      </c>
      <c r="E65" s="77">
        <f>IF('Detailed VALUE CHAIN ITA'!Q65="x",1,0)</f>
        <v>0</v>
      </c>
      <c r="F65" s="77">
        <f>IF('Detailed VALUE CHAIN ITA'!T65="x",1,0)</f>
        <v>0</v>
      </c>
      <c r="G65" s="77">
        <f>IF('Detailed VALUE CHAIN ITA'!U65="x",1,0)</f>
        <v>0</v>
      </c>
      <c r="H65" s="77">
        <f>IF(OR('Detailed VALUE CHAIN ITA'!W65="x",'Detailed VALUE CHAIN ITA'!X65="x"),1,0)</f>
        <v>0</v>
      </c>
      <c r="I65" s="77">
        <f>IF('Detailed VALUE CHAIN ITA'!Y65="x",1,0)</f>
        <v>0</v>
      </c>
      <c r="J65" s="77">
        <f>IF('Detailed VALUE CHAIN ITA'!Z65="x",1,0)</f>
        <v>0</v>
      </c>
      <c r="K65" s="77">
        <f>IF(OR('Detailed VALUE CHAIN ITA'!AC65="x",'Detailed VALUE CHAIN ITA'!AD65="x",'Detailed VALUE CHAIN ITA'!AF65="x"),1,0)</f>
        <v>0</v>
      </c>
      <c r="L65" s="77">
        <f>IF('Detailed VALUE CHAIN ITA'!AE65="x",1,0)</f>
        <v>0</v>
      </c>
      <c r="M65" s="77">
        <f>IF(AND('Detailed VALUE CHAIN ITA'!AK65="x",'Detailed VALUE CHAIN ITA'!AL65="x"),1,0)</f>
        <v>0</v>
      </c>
      <c r="N65" s="77">
        <f>IF('Detailed VALUE CHAIN ITA'!BC65="x",1,0)</f>
        <v>0</v>
      </c>
      <c r="O65" s="77">
        <f>IF(OR('Detailed VALUE CHAIN ITA'!BH65="x",'Detailed VALUE CHAIN ITA'!BI65="x",'Detailed VALUE CHAIN ITA'!BK65="x",'Detailed VALUE CHAIN ITA'!BL65="x",'Detailed VALUE CHAIN ITA'!BM65="x",'Detailed VALUE CHAIN ITA'!BQ65="x"),1,0)</f>
        <v>1</v>
      </c>
      <c r="P65" s="77">
        <f>IF(OR('Detailed VALUE CHAIN ITA'!BT65="x",'Detailed VALUE CHAIN ITA'!BU65="x",'Detailed VALUE CHAIN ITA'!BV65="x",'Detailed VALUE CHAIN ITA'!BW65="x"),1,0)</f>
        <v>0</v>
      </c>
      <c r="Q65" s="87">
        <f t="shared" si="1"/>
        <v>1</v>
      </c>
    </row>
    <row r="66" spans="2:17" x14ac:dyDescent="0.35">
      <c r="B66" s="80" t="str">
        <f>'Detailed VALUE CHAIN ITA'!B66</f>
        <v>e-move.me</v>
      </c>
      <c r="C66" s="81" t="str">
        <f>'Detailed VALUE CHAIN ITA'!D66</f>
        <v>Leasing, LT rental of EV, Charg stat installation</v>
      </c>
      <c r="D66" s="77">
        <f>IF(OR('Detailed VALUE CHAIN ITA'!H66="x",'Detailed VALUE CHAIN ITA'!I66="x",'Detailed VALUE CHAIN ITA'!J66="x"),1,0)</f>
        <v>0</v>
      </c>
      <c r="E66" s="77">
        <f>IF('Detailed VALUE CHAIN ITA'!Q66="x",1,0)</f>
        <v>0</v>
      </c>
      <c r="F66" s="77">
        <f>IF('Detailed VALUE CHAIN ITA'!T66="x",1,0)</f>
        <v>0</v>
      </c>
      <c r="G66" s="77">
        <f>IF('Detailed VALUE CHAIN ITA'!U66="x",1,0)</f>
        <v>0</v>
      </c>
      <c r="H66" s="77">
        <f>IF(OR('Detailed VALUE CHAIN ITA'!W66="x",'Detailed VALUE CHAIN ITA'!X66="x"),1,0)</f>
        <v>1</v>
      </c>
      <c r="I66" s="77">
        <f>IF('Detailed VALUE CHAIN ITA'!Y66="x",1,0)</f>
        <v>0</v>
      </c>
      <c r="J66" s="77">
        <f>IF('Detailed VALUE CHAIN ITA'!Z66="x",1,0)</f>
        <v>0</v>
      </c>
      <c r="K66" s="77">
        <f>IF(OR('Detailed VALUE CHAIN ITA'!AC66="x",'Detailed VALUE CHAIN ITA'!AD66="x",'Detailed VALUE CHAIN ITA'!AF66="x"),1,0)</f>
        <v>1</v>
      </c>
      <c r="L66" s="77">
        <f>IF('Detailed VALUE CHAIN ITA'!AE66="x",1,0)</f>
        <v>0</v>
      </c>
      <c r="M66" s="77">
        <f>IF(AND('Detailed VALUE CHAIN ITA'!AK66="x",'Detailed VALUE CHAIN ITA'!AL66="x"),1,0)</f>
        <v>0</v>
      </c>
      <c r="N66" s="77">
        <f>IF('Detailed VALUE CHAIN ITA'!BC66="x",1,0)</f>
        <v>0</v>
      </c>
      <c r="O66" s="77">
        <f>IF(OR('Detailed VALUE CHAIN ITA'!BH66="x",'Detailed VALUE CHAIN ITA'!BI66="x",'Detailed VALUE CHAIN ITA'!BK66="x",'Detailed VALUE CHAIN ITA'!BL66="x",'Detailed VALUE CHAIN ITA'!BM66="x",'Detailed VALUE CHAIN ITA'!BQ66="x"),1,0)</f>
        <v>1</v>
      </c>
      <c r="P66" s="77">
        <f>IF(OR('Detailed VALUE CHAIN ITA'!BT66="x",'Detailed VALUE CHAIN ITA'!BU66="x",'Detailed VALUE CHAIN ITA'!BV66="x",'Detailed VALUE CHAIN ITA'!BW66="x"),1,0)</f>
        <v>0</v>
      </c>
      <c r="Q66" s="87">
        <f t="shared" si="1"/>
        <v>3</v>
      </c>
    </row>
    <row r="67" spans="2:17" x14ac:dyDescent="0.35">
      <c r="B67" s="80" t="str">
        <f>'Detailed VALUE CHAIN ITA'!B67</f>
        <v>diesse group</v>
      </c>
      <c r="C67" s="81" t="str">
        <f>'Detailed VALUE CHAIN ITA'!D67</f>
        <v>Build renewalbe energy plants</v>
      </c>
      <c r="D67" s="77">
        <f>IF(OR('Detailed VALUE CHAIN ITA'!H67="x",'Detailed VALUE CHAIN ITA'!I67="x",'Detailed VALUE CHAIN ITA'!J67="x"),1,0)</f>
        <v>0</v>
      </c>
      <c r="E67" s="77">
        <f>IF('Detailed VALUE CHAIN ITA'!Q67="x",1,0)</f>
        <v>0</v>
      </c>
      <c r="F67" s="77">
        <f>IF('Detailed VALUE CHAIN ITA'!T67="x",1,0)</f>
        <v>0</v>
      </c>
      <c r="G67" s="77">
        <f>IF('Detailed VALUE CHAIN ITA'!U67="x",1,0)</f>
        <v>0</v>
      </c>
      <c r="H67" s="77">
        <f>IF(OR('Detailed VALUE CHAIN ITA'!W67="x",'Detailed VALUE CHAIN ITA'!X67="x"),1,0)</f>
        <v>1</v>
      </c>
      <c r="I67" s="77">
        <f>IF('Detailed VALUE CHAIN ITA'!Y67="x",1,0)</f>
        <v>0</v>
      </c>
      <c r="J67" s="77">
        <f>IF('Detailed VALUE CHAIN ITA'!Z67="x",1,0)</f>
        <v>0</v>
      </c>
      <c r="K67" s="77">
        <f>IF(OR('Detailed VALUE CHAIN ITA'!AC67="x",'Detailed VALUE CHAIN ITA'!AD67="x",'Detailed VALUE CHAIN ITA'!AF67="x"),1,0)</f>
        <v>1</v>
      </c>
      <c r="L67" s="77">
        <f>IF('Detailed VALUE CHAIN ITA'!AE67="x",1,0)</f>
        <v>0</v>
      </c>
      <c r="M67" s="77">
        <f>IF(AND('Detailed VALUE CHAIN ITA'!AK67="x",'Detailed VALUE CHAIN ITA'!AL67="x"),1,0)</f>
        <v>0</v>
      </c>
      <c r="N67" s="77">
        <f>IF('Detailed VALUE CHAIN ITA'!BC67="x",1,0)</f>
        <v>0</v>
      </c>
      <c r="O67" s="77">
        <f>IF(OR('Detailed VALUE CHAIN ITA'!BH67="x",'Detailed VALUE CHAIN ITA'!BI67="x",'Detailed VALUE CHAIN ITA'!BK67="x",'Detailed VALUE CHAIN ITA'!BL67="x",'Detailed VALUE CHAIN ITA'!BM67="x",'Detailed VALUE CHAIN ITA'!BQ67="x"),1,0)</f>
        <v>0</v>
      </c>
      <c r="P67" s="77">
        <f>IF(OR('Detailed VALUE CHAIN ITA'!BT67="x",'Detailed VALUE CHAIN ITA'!BU67="x",'Detailed VALUE CHAIN ITA'!BV67="x",'Detailed VALUE CHAIN ITA'!BW67="x"),1,0)</f>
        <v>0</v>
      </c>
      <c r="Q67" s="87">
        <f t="shared" si="1"/>
        <v>2</v>
      </c>
    </row>
    <row r="68" spans="2:17" x14ac:dyDescent="0.35">
      <c r="B68" s="80" t="str">
        <f>'Detailed VALUE CHAIN ITA'!B68</f>
        <v>Fera (ferasrl.it) (Ricarica.biz)</v>
      </c>
      <c r="C68" s="81" t="str">
        <f>'Detailed VALUE CHAIN ITA'!D68</f>
        <v>Energy production</v>
      </c>
      <c r="D68" s="77">
        <f>IF(OR('Detailed VALUE CHAIN ITA'!H68="x",'Detailed VALUE CHAIN ITA'!I68="x",'Detailed VALUE CHAIN ITA'!J68="x"),1,0)</f>
        <v>0</v>
      </c>
      <c r="E68" s="77">
        <f>IF('Detailed VALUE CHAIN ITA'!Q68="x",1,0)</f>
        <v>0</v>
      </c>
      <c r="F68" s="77">
        <f>IF('Detailed VALUE CHAIN ITA'!T68="x",1,0)</f>
        <v>1</v>
      </c>
      <c r="G68" s="77">
        <f>IF('Detailed VALUE CHAIN ITA'!U68="x",1,0)</f>
        <v>0</v>
      </c>
      <c r="H68" s="77">
        <f>IF(OR('Detailed VALUE CHAIN ITA'!W68="x",'Detailed VALUE CHAIN ITA'!X68="x"),1,0)</f>
        <v>1</v>
      </c>
      <c r="I68" s="77">
        <f>IF('Detailed VALUE CHAIN ITA'!Y68="x",1,0)</f>
        <v>0</v>
      </c>
      <c r="J68" s="77">
        <f>IF('Detailed VALUE CHAIN ITA'!Z68="x",1,0)</f>
        <v>0</v>
      </c>
      <c r="K68" s="77">
        <f>IF(OR('Detailed VALUE CHAIN ITA'!AC68="x",'Detailed VALUE CHAIN ITA'!AD68="x",'Detailed VALUE CHAIN ITA'!AF68="x"),1,0)</f>
        <v>1</v>
      </c>
      <c r="L68" s="77">
        <f>IF('Detailed VALUE CHAIN ITA'!AE68="x",1,0)</f>
        <v>1</v>
      </c>
      <c r="M68" s="77">
        <f>IF(AND('Detailed VALUE CHAIN ITA'!AK68="x",'Detailed VALUE CHAIN ITA'!AL68="x"),1,0)</f>
        <v>0</v>
      </c>
      <c r="N68" s="77">
        <f>IF('Detailed VALUE CHAIN ITA'!BC68="x",1,0)</f>
        <v>0</v>
      </c>
      <c r="O68" s="77">
        <f>IF(OR('Detailed VALUE CHAIN ITA'!BH68="x",'Detailed VALUE CHAIN ITA'!BI68="x",'Detailed VALUE CHAIN ITA'!BK68="x",'Detailed VALUE CHAIN ITA'!BL68="x",'Detailed VALUE CHAIN ITA'!BM68="x",'Detailed VALUE CHAIN ITA'!BQ68="x"),1,0)</f>
        <v>0</v>
      </c>
      <c r="P68" s="77">
        <f>IF(OR('Detailed VALUE CHAIN ITA'!BT68="x",'Detailed VALUE CHAIN ITA'!BU68="x",'Detailed VALUE CHAIN ITA'!BV68="x",'Detailed VALUE CHAIN ITA'!BW68="x"),1,0)</f>
        <v>0</v>
      </c>
      <c r="Q68" s="87">
        <f t="shared" si="1"/>
        <v>4</v>
      </c>
    </row>
    <row r="69" spans="2:17" x14ac:dyDescent="0.35">
      <c r="B69" s="80" t="str">
        <f>'Detailed VALUE CHAIN ITA'!B69</f>
        <v>FCS mobility</v>
      </c>
      <c r="C69" s="81" t="str">
        <f>'Detailed VALUE CHAIN ITA'!D69</f>
        <v>CPO, reseller of charg stat</v>
      </c>
      <c r="D69" s="77">
        <f>IF(OR('Detailed VALUE CHAIN ITA'!H69="x",'Detailed VALUE CHAIN ITA'!I69="x",'Detailed VALUE CHAIN ITA'!J69="x"),1,0)</f>
        <v>0</v>
      </c>
      <c r="E69" s="77">
        <f>IF('Detailed VALUE CHAIN ITA'!Q69="x",1,0)</f>
        <v>0</v>
      </c>
      <c r="F69" s="77">
        <f>IF('Detailed VALUE CHAIN ITA'!T69="x",1,0)</f>
        <v>0</v>
      </c>
      <c r="G69" s="77">
        <f>IF('Detailed VALUE CHAIN ITA'!U69="x",1,0)</f>
        <v>0</v>
      </c>
      <c r="H69" s="77">
        <f>IF(OR('Detailed VALUE CHAIN ITA'!W69="x",'Detailed VALUE CHAIN ITA'!X69="x"),1,0)</f>
        <v>1</v>
      </c>
      <c r="I69" s="77">
        <f>IF('Detailed VALUE CHAIN ITA'!Y69="x",1,0)</f>
        <v>0</v>
      </c>
      <c r="J69" s="77">
        <f>IF('Detailed VALUE CHAIN ITA'!Z69="x",1,0)</f>
        <v>0</v>
      </c>
      <c r="K69" s="77">
        <f>IF(OR('Detailed VALUE CHAIN ITA'!AC69="x",'Detailed VALUE CHAIN ITA'!AD69="x",'Detailed VALUE CHAIN ITA'!AF69="x"),1,0)</f>
        <v>1</v>
      </c>
      <c r="L69" s="77">
        <f>IF('Detailed VALUE CHAIN ITA'!AE69="x",1,0)</f>
        <v>0</v>
      </c>
      <c r="M69" s="77">
        <f>IF(AND('Detailed VALUE CHAIN ITA'!AK69="x",'Detailed VALUE CHAIN ITA'!AL69="x"),1,0)</f>
        <v>0</v>
      </c>
      <c r="N69" s="77">
        <f>IF('Detailed VALUE CHAIN ITA'!BC69="x",1,0)</f>
        <v>0</v>
      </c>
      <c r="O69" s="77">
        <f>IF(OR('Detailed VALUE CHAIN ITA'!BH69="x",'Detailed VALUE CHAIN ITA'!BI69="x",'Detailed VALUE CHAIN ITA'!BK69="x",'Detailed VALUE CHAIN ITA'!BL69="x",'Detailed VALUE CHAIN ITA'!BM69="x",'Detailed VALUE CHAIN ITA'!BQ69="x"),1,0)</f>
        <v>0</v>
      </c>
      <c r="P69" s="77">
        <f>IF(OR('Detailed VALUE CHAIN ITA'!BT69="x",'Detailed VALUE CHAIN ITA'!BU69="x",'Detailed VALUE CHAIN ITA'!BV69="x",'Detailed VALUE CHAIN ITA'!BW69="x"),1,0)</f>
        <v>0</v>
      </c>
      <c r="Q69" s="87">
        <f t="shared" si="1"/>
        <v>2</v>
      </c>
    </row>
    <row r="70" spans="2:17" x14ac:dyDescent="0.35">
      <c r="B70" s="80" t="str">
        <f>'Detailed VALUE CHAIN ITA'!B70</f>
        <v>Bosch</v>
      </c>
      <c r="C70" s="81" t="str">
        <f>'Detailed VALUE CHAIN ITA'!D70</f>
        <v>Mobility solutions</v>
      </c>
      <c r="D70" s="77">
        <f>IF(OR('Detailed VALUE CHAIN ITA'!H70="x",'Detailed VALUE CHAIN ITA'!I70="x",'Detailed VALUE CHAIN ITA'!J70="x"),1,0)</f>
        <v>1</v>
      </c>
      <c r="E70" s="77">
        <f>IF('Detailed VALUE CHAIN ITA'!Q70="x",1,0)</f>
        <v>0</v>
      </c>
      <c r="F70" s="77">
        <f>IF('Detailed VALUE CHAIN ITA'!T70="x",1,0)</f>
        <v>0</v>
      </c>
      <c r="G70" s="77">
        <f>IF('Detailed VALUE CHAIN ITA'!U70="x",1,0)</f>
        <v>0</v>
      </c>
      <c r="H70" s="77">
        <f>IF(OR('Detailed VALUE CHAIN ITA'!W70="x",'Detailed VALUE CHAIN ITA'!X70="x"),1,0)</f>
        <v>0</v>
      </c>
      <c r="I70" s="77">
        <f>IF('Detailed VALUE CHAIN ITA'!Y70="x",1,0)</f>
        <v>0</v>
      </c>
      <c r="J70" s="77">
        <f>IF('Detailed VALUE CHAIN ITA'!Z70="x",1,0)</f>
        <v>0</v>
      </c>
      <c r="K70" s="77">
        <f>IF(OR('Detailed VALUE CHAIN ITA'!AC70="x",'Detailed VALUE CHAIN ITA'!AD70="x",'Detailed VALUE CHAIN ITA'!AF70="x"),1,0)</f>
        <v>0</v>
      </c>
      <c r="L70" s="77">
        <f>IF('Detailed VALUE CHAIN ITA'!AE70="x",1,0)</f>
        <v>0</v>
      </c>
      <c r="M70" s="77">
        <f>IF(AND('Detailed VALUE CHAIN ITA'!AK70="x",'Detailed VALUE CHAIN ITA'!AL70="x"),1,0)</f>
        <v>0</v>
      </c>
      <c r="N70" s="77">
        <f>IF('Detailed VALUE CHAIN ITA'!BC70="x",1,0)</f>
        <v>0</v>
      </c>
      <c r="O70" s="77">
        <f>IF(OR('Detailed VALUE CHAIN ITA'!BH70="x",'Detailed VALUE CHAIN ITA'!BI70="x",'Detailed VALUE CHAIN ITA'!BK70="x",'Detailed VALUE CHAIN ITA'!BL70="x",'Detailed VALUE CHAIN ITA'!BM70="x",'Detailed VALUE CHAIN ITA'!BQ70="x"),1,0)</f>
        <v>0</v>
      </c>
      <c r="P70" s="77">
        <f>IF(OR('Detailed VALUE CHAIN ITA'!BT70="x",'Detailed VALUE CHAIN ITA'!BU70="x",'Detailed VALUE CHAIN ITA'!BV70="x",'Detailed VALUE CHAIN ITA'!BW70="x"),1,0)</f>
        <v>0</v>
      </c>
      <c r="Q70" s="87">
        <f t="shared" si="1"/>
        <v>1</v>
      </c>
    </row>
    <row r="71" spans="2:17" x14ac:dyDescent="0.35">
      <c r="B71" s="80" t="str">
        <f>'Detailed VALUE CHAIN ITA'!B71</f>
        <v>Cecomp</v>
      </c>
      <c r="C71" s="81" t="str">
        <f>'Detailed VALUE CHAIN ITA'!D71</f>
        <v xml:space="preserve">Automotive prototypes, R&amp;D </v>
      </c>
      <c r="D71" s="77">
        <f>IF(OR('Detailed VALUE CHAIN ITA'!H71="x",'Detailed VALUE CHAIN ITA'!I71="x",'Detailed VALUE CHAIN ITA'!J71="x"),1,0)</f>
        <v>0</v>
      </c>
      <c r="E71" s="77">
        <f>IF('Detailed VALUE CHAIN ITA'!Q71="x",1,0)</f>
        <v>1</v>
      </c>
      <c r="F71" s="77">
        <f>IF('Detailed VALUE CHAIN ITA'!T71="x",1,0)</f>
        <v>0</v>
      </c>
      <c r="G71" s="77">
        <f>IF('Detailed VALUE CHAIN ITA'!U71="x",1,0)</f>
        <v>0</v>
      </c>
      <c r="H71" s="77">
        <f>IF(OR('Detailed VALUE CHAIN ITA'!W71="x",'Detailed VALUE CHAIN ITA'!X71="x"),1,0)</f>
        <v>0</v>
      </c>
      <c r="I71" s="77">
        <f>IF('Detailed VALUE CHAIN ITA'!Y71="x",1,0)</f>
        <v>0</v>
      </c>
      <c r="J71" s="77">
        <f>IF('Detailed VALUE CHAIN ITA'!Z71="x",1,0)</f>
        <v>0</v>
      </c>
      <c r="K71" s="77">
        <f>IF(OR('Detailed VALUE CHAIN ITA'!AC71="x",'Detailed VALUE CHAIN ITA'!AD71="x",'Detailed VALUE CHAIN ITA'!AF71="x"),1,0)</f>
        <v>0</v>
      </c>
      <c r="L71" s="77">
        <f>IF('Detailed VALUE CHAIN ITA'!AE71="x",1,0)</f>
        <v>0</v>
      </c>
      <c r="M71" s="77">
        <f>IF(AND('Detailed VALUE CHAIN ITA'!AK71="x",'Detailed VALUE CHAIN ITA'!AL71="x"),1,0)</f>
        <v>0</v>
      </c>
      <c r="N71" s="77">
        <f>IF('Detailed VALUE CHAIN ITA'!BC71="x",1,0)</f>
        <v>0</v>
      </c>
      <c r="O71" s="77">
        <f>IF(OR('Detailed VALUE CHAIN ITA'!BH71="x",'Detailed VALUE CHAIN ITA'!BI71="x",'Detailed VALUE CHAIN ITA'!BK71="x",'Detailed VALUE CHAIN ITA'!BL71="x",'Detailed VALUE CHAIN ITA'!BM71="x",'Detailed VALUE CHAIN ITA'!BQ71="x"),1,0)</f>
        <v>0</v>
      </c>
      <c r="P71" s="77">
        <f>IF(OR('Detailed VALUE CHAIN ITA'!BT71="x",'Detailed VALUE CHAIN ITA'!BU71="x",'Detailed VALUE CHAIN ITA'!BV71="x",'Detailed VALUE CHAIN ITA'!BW71="x"),1,0)</f>
        <v>0</v>
      </c>
      <c r="Q71" s="87">
        <f t="shared" ref="Q71:Q101" si="2">SUM(D71:P71)</f>
        <v>1</v>
      </c>
    </row>
    <row r="72" spans="2:17" x14ac:dyDescent="0.35">
      <c r="B72" s="80" t="str">
        <f>'Detailed VALUE CHAIN ITA'!B72</f>
        <v>Bluetorino</v>
      </c>
      <c r="C72" s="81" t="str">
        <f>'Detailed VALUE CHAIN ITA'!D72</f>
        <v>Electric car sharing</v>
      </c>
      <c r="D72" s="77">
        <f>IF(OR('Detailed VALUE CHAIN ITA'!H72="x",'Detailed VALUE CHAIN ITA'!I72="x",'Detailed VALUE CHAIN ITA'!J72="x"),1,0)</f>
        <v>0</v>
      </c>
      <c r="E72" s="77">
        <f>IF('Detailed VALUE CHAIN ITA'!Q72="x",1,0)</f>
        <v>0</v>
      </c>
      <c r="F72" s="77">
        <f>IF('Detailed VALUE CHAIN ITA'!T72="x",1,0)</f>
        <v>0</v>
      </c>
      <c r="G72" s="77">
        <f>IF('Detailed VALUE CHAIN ITA'!U72="x",1,0)</f>
        <v>0</v>
      </c>
      <c r="H72" s="77">
        <f>IF(OR('Detailed VALUE CHAIN ITA'!W72="x",'Detailed VALUE CHAIN ITA'!X72="x"),1,0)</f>
        <v>0</v>
      </c>
      <c r="I72" s="77">
        <f>IF('Detailed VALUE CHAIN ITA'!Y72="x",1,0)</f>
        <v>0</v>
      </c>
      <c r="J72" s="77">
        <f>IF('Detailed VALUE CHAIN ITA'!Z72="x",1,0)</f>
        <v>0</v>
      </c>
      <c r="K72" s="77">
        <f>IF(OR('Detailed VALUE CHAIN ITA'!AC72="x",'Detailed VALUE CHAIN ITA'!AD72="x",'Detailed VALUE CHAIN ITA'!AF72="x"),1,0)</f>
        <v>0</v>
      </c>
      <c r="L72" s="77">
        <f>IF('Detailed VALUE CHAIN ITA'!AE72="x",1,0)</f>
        <v>0</v>
      </c>
      <c r="M72" s="77">
        <f>IF(AND('Detailed VALUE CHAIN ITA'!AK72="x",'Detailed VALUE CHAIN ITA'!AL72="x"),1,0)</f>
        <v>0</v>
      </c>
      <c r="N72" s="77">
        <f>IF('Detailed VALUE CHAIN ITA'!BC72="x",1,0)</f>
        <v>0</v>
      </c>
      <c r="O72" s="77">
        <f>IF(OR('Detailed VALUE CHAIN ITA'!BH72="x",'Detailed VALUE CHAIN ITA'!BI72="x",'Detailed VALUE CHAIN ITA'!BK72="x",'Detailed VALUE CHAIN ITA'!BL72="x",'Detailed VALUE CHAIN ITA'!BM72="x",'Detailed VALUE CHAIN ITA'!BQ72="x"),1,0)</f>
        <v>1</v>
      </c>
      <c r="P72" s="77">
        <f>IF(OR('Detailed VALUE CHAIN ITA'!BT72="x",'Detailed VALUE CHAIN ITA'!BU72="x",'Detailed VALUE CHAIN ITA'!BV72="x",'Detailed VALUE CHAIN ITA'!BW72="x"),1,0)</f>
        <v>0</v>
      </c>
      <c r="Q72" s="87">
        <f t="shared" si="2"/>
        <v>1</v>
      </c>
    </row>
    <row r="73" spans="2:17" x14ac:dyDescent="0.35">
      <c r="B73" s="80" t="str">
        <f>'Detailed VALUE CHAIN ITA'!B73</f>
        <v>Bolloré group</v>
      </c>
      <c r="C73" s="81" t="str">
        <f>'Detailed VALUE CHAIN ITA'!D73</f>
        <v>Electricity storage solutions, transpo &amp; logistic communication</v>
      </c>
      <c r="D73" s="77">
        <f>IF(OR('Detailed VALUE CHAIN ITA'!H73="x",'Detailed VALUE CHAIN ITA'!I73="x",'Detailed VALUE CHAIN ITA'!J73="x"),1,0)</f>
        <v>0</v>
      </c>
      <c r="E73" s="77">
        <f>IF('Detailed VALUE CHAIN ITA'!Q73="x",1,0)</f>
        <v>0</v>
      </c>
      <c r="F73" s="77">
        <f>IF('Detailed VALUE CHAIN ITA'!T73="x",1,0)</f>
        <v>0</v>
      </c>
      <c r="G73" s="77">
        <f>IF('Detailed VALUE CHAIN ITA'!U73="x",1,0)</f>
        <v>1</v>
      </c>
      <c r="H73" s="77">
        <f>IF(OR('Detailed VALUE CHAIN ITA'!W73="x",'Detailed VALUE CHAIN ITA'!X73="x"),1,0)</f>
        <v>0</v>
      </c>
      <c r="I73" s="77">
        <f>IF('Detailed VALUE CHAIN ITA'!Y73="x",1,0)</f>
        <v>0</v>
      </c>
      <c r="J73" s="77">
        <f>IF('Detailed VALUE CHAIN ITA'!Z73="x",1,0)</f>
        <v>0</v>
      </c>
      <c r="K73" s="77">
        <f>IF(OR('Detailed VALUE CHAIN ITA'!AC73="x",'Detailed VALUE CHAIN ITA'!AD73="x",'Detailed VALUE CHAIN ITA'!AF73="x"),1,0)</f>
        <v>0</v>
      </c>
      <c r="L73" s="77">
        <f>IF('Detailed VALUE CHAIN ITA'!AE73="x",1,0)</f>
        <v>0</v>
      </c>
      <c r="M73" s="77">
        <f>IF(AND('Detailed VALUE CHAIN ITA'!AK73="x",'Detailed VALUE CHAIN ITA'!AL73="x"),1,0)</f>
        <v>0</v>
      </c>
      <c r="N73" s="77">
        <f>IF('Detailed VALUE CHAIN ITA'!BC73="x",1,0)</f>
        <v>0</v>
      </c>
      <c r="O73" s="77">
        <f>IF(OR('Detailed VALUE CHAIN ITA'!BH73="x",'Detailed VALUE CHAIN ITA'!BI73="x",'Detailed VALUE CHAIN ITA'!BK73="x",'Detailed VALUE CHAIN ITA'!BL73="x",'Detailed VALUE CHAIN ITA'!BM73="x",'Detailed VALUE CHAIN ITA'!BQ73="x"),1,0)</f>
        <v>0</v>
      </c>
      <c r="P73" s="77">
        <f>IF(OR('Detailed VALUE CHAIN ITA'!BT73="x",'Detailed VALUE CHAIN ITA'!BU73="x",'Detailed VALUE CHAIN ITA'!BV73="x",'Detailed VALUE CHAIN ITA'!BW73="x"),1,0)</f>
        <v>0</v>
      </c>
      <c r="Q73" s="87">
        <f t="shared" si="2"/>
        <v>1</v>
      </c>
    </row>
    <row r="74" spans="2:17" x14ac:dyDescent="0.35">
      <c r="B74" s="80" t="str">
        <f>'Detailed VALUE CHAIN ITA'!B74</f>
        <v>svoltando.it</v>
      </c>
      <c r="C74" s="81" t="str">
        <f>'Detailed VALUE CHAIN ITA'!D74</f>
        <v>CPO</v>
      </c>
      <c r="D74" s="77">
        <f>IF(OR('Detailed VALUE CHAIN ITA'!H74="x",'Detailed VALUE CHAIN ITA'!I74="x",'Detailed VALUE CHAIN ITA'!J74="x"),1,0)</f>
        <v>0</v>
      </c>
      <c r="E74" s="77">
        <f>IF('Detailed VALUE CHAIN ITA'!Q74="x",1,0)</f>
        <v>0</v>
      </c>
      <c r="F74" s="77">
        <f>IF('Detailed VALUE CHAIN ITA'!T74="x",1,0)</f>
        <v>0</v>
      </c>
      <c r="G74" s="77">
        <f>IF('Detailed VALUE CHAIN ITA'!U74="x",1,0)</f>
        <v>0</v>
      </c>
      <c r="H74" s="77">
        <f>IF(OR('Detailed VALUE CHAIN ITA'!W74="x",'Detailed VALUE CHAIN ITA'!X74="x"),1,0)</f>
        <v>1</v>
      </c>
      <c r="I74" s="77">
        <f>IF('Detailed VALUE CHAIN ITA'!Y74="x",1,0)</f>
        <v>0</v>
      </c>
      <c r="J74" s="77">
        <f>IF('Detailed VALUE CHAIN ITA'!Z74="x",1,0)</f>
        <v>0</v>
      </c>
      <c r="K74" s="77">
        <f>IF(OR('Detailed VALUE CHAIN ITA'!AC74="x",'Detailed VALUE CHAIN ITA'!AD74="x",'Detailed VALUE CHAIN ITA'!AF74="x"),1,0)</f>
        <v>1</v>
      </c>
      <c r="L74" s="77">
        <f>IF('Detailed VALUE CHAIN ITA'!AE74="x",1,0)</f>
        <v>0</v>
      </c>
      <c r="M74" s="77">
        <f>IF(AND('Detailed VALUE CHAIN ITA'!AK74="x",'Detailed VALUE CHAIN ITA'!AL74="x"),1,0)</f>
        <v>0</v>
      </c>
      <c r="N74" s="77">
        <f>IF('Detailed VALUE CHAIN ITA'!BC74="x",1,0)</f>
        <v>0</v>
      </c>
      <c r="O74" s="77">
        <f>IF(OR('Detailed VALUE CHAIN ITA'!BH74="x",'Detailed VALUE CHAIN ITA'!BI74="x",'Detailed VALUE CHAIN ITA'!BK74="x",'Detailed VALUE CHAIN ITA'!BL74="x",'Detailed VALUE CHAIN ITA'!BM74="x",'Detailed VALUE CHAIN ITA'!BQ74="x"),1,0)</f>
        <v>0</v>
      </c>
      <c r="P74" s="77">
        <f>IF(OR('Detailed VALUE CHAIN ITA'!BT74="x",'Detailed VALUE CHAIN ITA'!BU74="x",'Detailed VALUE CHAIN ITA'!BV74="x",'Detailed VALUE CHAIN ITA'!BW74="x"),1,0)</f>
        <v>0</v>
      </c>
      <c r="Q74" s="87">
        <f t="shared" si="2"/>
        <v>2</v>
      </c>
    </row>
    <row r="75" spans="2:17" x14ac:dyDescent="0.35">
      <c r="B75" s="80" t="str">
        <f>'Detailed VALUE CHAIN ITA'!B75</f>
        <v>share'ngo</v>
      </c>
      <c r="C75" s="81" t="str">
        <f>'Detailed VALUE CHAIN ITA'!D75</f>
        <v>EV car sharing</v>
      </c>
      <c r="D75" s="77">
        <f>IF(OR('Detailed VALUE CHAIN ITA'!H75="x",'Detailed VALUE CHAIN ITA'!I75="x",'Detailed VALUE CHAIN ITA'!J75="x"),1,0)</f>
        <v>0</v>
      </c>
      <c r="E75" s="77">
        <f>IF('Detailed VALUE CHAIN ITA'!Q75="x",1,0)</f>
        <v>0</v>
      </c>
      <c r="F75" s="77">
        <f>IF('Detailed VALUE CHAIN ITA'!T75="x",1,0)</f>
        <v>0</v>
      </c>
      <c r="G75" s="77">
        <f>IF('Detailed VALUE CHAIN ITA'!U75="x",1,0)</f>
        <v>0</v>
      </c>
      <c r="H75" s="77">
        <f>IF(OR('Detailed VALUE CHAIN ITA'!W75="x",'Detailed VALUE CHAIN ITA'!X75="x"),1,0)</f>
        <v>0</v>
      </c>
      <c r="I75" s="77">
        <f>IF('Detailed VALUE CHAIN ITA'!Y75="x",1,0)</f>
        <v>0</v>
      </c>
      <c r="J75" s="77">
        <f>IF('Detailed VALUE CHAIN ITA'!Z75="x",1,0)</f>
        <v>0</v>
      </c>
      <c r="K75" s="77">
        <f>IF(OR('Detailed VALUE CHAIN ITA'!AC75="x",'Detailed VALUE CHAIN ITA'!AD75="x",'Detailed VALUE CHAIN ITA'!AF75="x"),1,0)</f>
        <v>0</v>
      </c>
      <c r="L75" s="77">
        <f>IF('Detailed VALUE CHAIN ITA'!AE75="x",1,0)</f>
        <v>0</v>
      </c>
      <c r="M75" s="77">
        <f>IF(AND('Detailed VALUE CHAIN ITA'!AK75="x",'Detailed VALUE CHAIN ITA'!AL75="x"),1,0)</f>
        <v>0</v>
      </c>
      <c r="N75" s="77">
        <f>IF('Detailed VALUE CHAIN ITA'!BC75="x",1,0)</f>
        <v>0</v>
      </c>
      <c r="O75" s="77">
        <f>IF(OR('Detailed VALUE CHAIN ITA'!BH75="x",'Detailed VALUE CHAIN ITA'!BI75="x",'Detailed VALUE CHAIN ITA'!BK75="x",'Detailed VALUE CHAIN ITA'!BL75="x",'Detailed VALUE CHAIN ITA'!BM75="x",'Detailed VALUE CHAIN ITA'!BQ75="x"),1,0)</f>
        <v>1</v>
      </c>
      <c r="P75" s="77">
        <f>IF(OR('Detailed VALUE CHAIN ITA'!BT75="x",'Detailed VALUE CHAIN ITA'!BU75="x",'Detailed VALUE CHAIN ITA'!BV75="x",'Detailed VALUE CHAIN ITA'!BW75="x"),1,0)</f>
        <v>0</v>
      </c>
      <c r="Q75" s="87">
        <f t="shared" si="2"/>
        <v>1</v>
      </c>
    </row>
    <row r="76" spans="2:17" x14ac:dyDescent="0.35">
      <c r="B76" s="80" t="str">
        <f>'Detailed VALUE CHAIN ITA'!B76</f>
        <v>refeel (e-mobility)</v>
      </c>
      <c r="C76" s="81" t="str">
        <f>'Detailed VALUE CHAIN ITA'!D76</f>
        <v>Energy plant manufacturer</v>
      </c>
      <c r="D76" s="77">
        <f>IF(OR('Detailed VALUE CHAIN ITA'!H76="x",'Detailed VALUE CHAIN ITA'!I76="x",'Detailed VALUE CHAIN ITA'!J76="x"),1,0)</f>
        <v>0</v>
      </c>
      <c r="E76" s="77">
        <f>IF('Detailed VALUE CHAIN ITA'!Q76="x",1,0)</f>
        <v>0</v>
      </c>
      <c r="F76" s="77">
        <f>IF('Detailed VALUE CHAIN ITA'!T76="x",1,0)</f>
        <v>0</v>
      </c>
      <c r="G76" s="77">
        <f>IF('Detailed VALUE CHAIN ITA'!U76="x",1,0)</f>
        <v>0</v>
      </c>
      <c r="H76" s="77">
        <f>IF(OR('Detailed VALUE CHAIN ITA'!W76="x",'Detailed VALUE CHAIN ITA'!X76="x"),1,0)</f>
        <v>0</v>
      </c>
      <c r="I76" s="77">
        <f>IF('Detailed VALUE CHAIN ITA'!Y76="x",1,0)</f>
        <v>0</v>
      </c>
      <c r="J76" s="77">
        <f>IF('Detailed VALUE CHAIN ITA'!Z76="x",1,0)</f>
        <v>0</v>
      </c>
      <c r="K76" s="77">
        <f>IF(OR('Detailed VALUE CHAIN ITA'!AC76="x",'Detailed VALUE CHAIN ITA'!AD76="x",'Detailed VALUE CHAIN ITA'!AF76="x"),1,0)</f>
        <v>0</v>
      </c>
      <c r="L76" s="77">
        <f>IF('Detailed VALUE CHAIN ITA'!AE76="x",1,0)</f>
        <v>0</v>
      </c>
      <c r="M76" s="77">
        <f>IF(AND('Detailed VALUE CHAIN ITA'!AK76="x",'Detailed VALUE CHAIN ITA'!AL76="x"),1,0)</f>
        <v>0</v>
      </c>
      <c r="N76" s="77">
        <f>IF('Detailed VALUE CHAIN ITA'!BC76="x",1,0)</f>
        <v>0</v>
      </c>
      <c r="O76" s="77">
        <f>IF(OR('Detailed VALUE CHAIN ITA'!BH76="x",'Detailed VALUE CHAIN ITA'!BI76="x",'Detailed VALUE CHAIN ITA'!BK76="x",'Detailed VALUE CHAIN ITA'!BL76="x",'Detailed VALUE CHAIN ITA'!BM76="x",'Detailed VALUE CHAIN ITA'!BQ76="x"),1,0)</f>
        <v>1</v>
      </c>
      <c r="P76" s="77">
        <f>IF(OR('Detailed VALUE CHAIN ITA'!BT76="x",'Detailed VALUE CHAIN ITA'!BU76="x",'Detailed VALUE CHAIN ITA'!BV76="x",'Detailed VALUE CHAIN ITA'!BW76="x"),1,0)</f>
        <v>0</v>
      </c>
      <c r="Q76" s="87">
        <f t="shared" si="2"/>
        <v>1</v>
      </c>
    </row>
    <row r="77" spans="2:17" x14ac:dyDescent="0.35">
      <c r="B77" s="80" t="str">
        <f>'Detailed VALUE CHAIN ITA'!B77</f>
        <v>refeel (e-mobility)</v>
      </c>
      <c r="C77" s="81" t="str">
        <f>'Detailed VALUE CHAIN ITA'!D77</f>
        <v>some CPO features; Network of Hotel, Rest… that have char stat to give them visibility and provide discounts to users</v>
      </c>
      <c r="D77" s="77">
        <f>IF(OR('Detailed VALUE CHAIN ITA'!H77="x",'Detailed VALUE CHAIN ITA'!I77="x",'Detailed VALUE CHAIN ITA'!J77="x"),1,0)</f>
        <v>0</v>
      </c>
      <c r="E77" s="77">
        <f>IF('Detailed VALUE CHAIN ITA'!Q77="x",1,0)</f>
        <v>0</v>
      </c>
      <c r="F77" s="77">
        <f>IF('Detailed VALUE CHAIN ITA'!T77="x",1,0)</f>
        <v>0</v>
      </c>
      <c r="G77" s="77">
        <f>IF('Detailed VALUE CHAIN ITA'!U77="x",1,0)</f>
        <v>0</v>
      </c>
      <c r="H77" s="77">
        <f>IF(OR('Detailed VALUE CHAIN ITA'!W77="x",'Detailed VALUE CHAIN ITA'!X77="x"),1,0)</f>
        <v>1</v>
      </c>
      <c r="I77" s="77">
        <f>IF('Detailed VALUE CHAIN ITA'!Y77="x",1,0)</f>
        <v>0</v>
      </c>
      <c r="J77" s="77">
        <f>IF('Detailed VALUE CHAIN ITA'!Z77="x",1,0)</f>
        <v>0</v>
      </c>
      <c r="K77" s="77">
        <f>IF(OR('Detailed VALUE CHAIN ITA'!AC77="x",'Detailed VALUE CHAIN ITA'!AD77="x",'Detailed VALUE CHAIN ITA'!AF77="x"),1,0)</f>
        <v>1</v>
      </c>
      <c r="L77" s="77">
        <f>IF('Detailed VALUE CHAIN ITA'!AE77="x",1,0)</f>
        <v>0</v>
      </c>
      <c r="M77" s="77">
        <f>IF(AND('Detailed VALUE CHAIN ITA'!AK77="x",'Detailed VALUE CHAIN ITA'!AL77="x"),1,0)</f>
        <v>0</v>
      </c>
      <c r="N77" s="77">
        <f>IF('Detailed VALUE CHAIN ITA'!BC77="x",1,0)</f>
        <v>0</v>
      </c>
      <c r="O77" s="77">
        <f>IF(OR('Detailed VALUE CHAIN ITA'!BH77="x",'Detailed VALUE CHAIN ITA'!BI77="x",'Detailed VALUE CHAIN ITA'!BK77="x",'Detailed VALUE CHAIN ITA'!BL77="x",'Detailed VALUE CHAIN ITA'!BM77="x",'Detailed VALUE CHAIN ITA'!BQ77="x"),1,0)</f>
        <v>0</v>
      </c>
      <c r="P77" s="77">
        <f>IF(OR('Detailed VALUE CHAIN ITA'!BT77="x",'Detailed VALUE CHAIN ITA'!BU77="x",'Detailed VALUE CHAIN ITA'!BV77="x",'Detailed VALUE CHAIN ITA'!BW77="x"),1,0)</f>
        <v>0</v>
      </c>
      <c r="Q77" s="87">
        <f t="shared" si="2"/>
        <v>2</v>
      </c>
    </row>
    <row r="78" spans="2:17" x14ac:dyDescent="0.35">
      <c r="B78" s="80" t="str">
        <f>'Detailed VALUE CHAIN ITA'!B78</f>
        <v>4usmobile</v>
      </c>
      <c r="C78" s="81" t="str">
        <f>'Detailed VALUE CHAIN ITA'!D78</f>
        <v>EV car sharing</v>
      </c>
      <c r="D78" s="77">
        <f>IF(OR('Detailed VALUE CHAIN ITA'!H78="x",'Detailed VALUE CHAIN ITA'!I78="x",'Detailed VALUE CHAIN ITA'!J78="x"),1,0)</f>
        <v>0</v>
      </c>
      <c r="E78" s="77">
        <f>IF('Detailed VALUE CHAIN ITA'!Q78="x",1,0)</f>
        <v>0</v>
      </c>
      <c r="F78" s="77">
        <f>IF('Detailed VALUE CHAIN ITA'!T78="x",1,0)</f>
        <v>0</v>
      </c>
      <c r="G78" s="77">
        <f>IF('Detailed VALUE CHAIN ITA'!U78="x",1,0)</f>
        <v>0</v>
      </c>
      <c r="H78" s="77">
        <f>IF(OR('Detailed VALUE CHAIN ITA'!W78="x",'Detailed VALUE CHAIN ITA'!X78="x"),1,0)</f>
        <v>0</v>
      </c>
      <c r="I78" s="77">
        <f>IF('Detailed VALUE CHAIN ITA'!Y78="x",1,0)</f>
        <v>0</v>
      </c>
      <c r="J78" s="77">
        <f>IF('Detailed VALUE CHAIN ITA'!Z78="x",1,0)</f>
        <v>0</v>
      </c>
      <c r="K78" s="77">
        <f>IF(OR('Detailed VALUE CHAIN ITA'!AC78="x",'Detailed VALUE CHAIN ITA'!AD78="x",'Detailed VALUE CHAIN ITA'!AF78="x"),1,0)</f>
        <v>0</v>
      </c>
      <c r="L78" s="77">
        <f>IF('Detailed VALUE CHAIN ITA'!AE78="x",1,0)</f>
        <v>0</v>
      </c>
      <c r="M78" s="77">
        <f>IF(AND('Detailed VALUE CHAIN ITA'!AK78="x",'Detailed VALUE CHAIN ITA'!AL78="x"),1,0)</f>
        <v>0</v>
      </c>
      <c r="N78" s="77">
        <f>IF('Detailed VALUE CHAIN ITA'!BC78="x",1,0)</f>
        <v>0</v>
      </c>
      <c r="O78" s="77">
        <f>IF(OR('Detailed VALUE CHAIN ITA'!BH78="x",'Detailed VALUE CHAIN ITA'!BI78="x",'Detailed VALUE CHAIN ITA'!BK78="x",'Detailed VALUE CHAIN ITA'!BL78="x",'Detailed VALUE CHAIN ITA'!BM78="x",'Detailed VALUE CHAIN ITA'!BQ78="x"),1,0)</f>
        <v>1</v>
      </c>
      <c r="P78" s="77">
        <f>IF(OR('Detailed VALUE CHAIN ITA'!BT78="x",'Detailed VALUE CHAIN ITA'!BU78="x",'Detailed VALUE CHAIN ITA'!BV78="x",'Detailed VALUE CHAIN ITA'!BW78="x"),1,0)</f>
        <v>0</v>
      </c>
      <c r="Q78" s="87">
        <f t="shared" si="2"/>
        <v>1</v>
      </c>
    </row>
    <row r="79" spans="2:17" x14ac:dyDescent="0.35">
      <c r="B79" s="80" t="str">
        <f>'Detailed VALUE CHAIN ITA'!B79</f>
        <v>hubject</v>
      </c>
      <c r="C79" s="81" t="str">
        <f>'Detailed VALUE CHAIN ITA'!D79</f>
        <v>Automotive and energy</v>
      </c>
      <c r="D79" s="77">
        <f>IF(OR('Detailed VALUE CHAIN ITA'!H79="x",'Detailed VALUE CHAIN ITA'!I79="x",'Detailed VALUE CHAIN ITA'!J79="x"),1,0)</f>
        <v>0</v>
      </c>
      <c r="E79" s="77">
        <f>IF('Detailed VALUE CHAIN ITA'!Q79="x",1,0)</f>
        <v>0</v>
      </c>
      <c r="F79" s="77">
        <f>IF('Detailed VALUE CHAIN ITA'!T79="x",1,0)</f>
        <v>0</v>
      </c>
      <c r="G79" s="77">
        <f>IF('Detailed VALUE CHAIN ITA'!U79="x",1,0)</f>
        <v>0</v>
      </c>
      <c r="H79" s="77">
        <f>IF(OR('Detailed VALUE CHAIN ITA'!W79="x",'Detailed VALUE CHAIN ITA'!X79="x"),1,0)</f>
        <v>0</v>
      </c>
      <c r="I79" s="77">
        <f>IF('Detailed VALUE CHAIN ITA'!Y79="x",1,0)</f>
        <v>0</v>
      </c>
      <c r="J79" s="77">
        <f>IF('Detailed VALUE CHAIN ITA'!Z79="x",1,0)</f>
        <v>0</v>
      </c>
      <c r="K79" s="77">
        <f>IF(OR('Detailed VALUE CHAIN ITA'!AC79="x",'Detailed VALUE CHAIN ITA'!AD79="x",'Detailed VALUE CHAIN ITA'!AF79="x"),1,0)</f>
        <v>0</v>
      </c>
      <c r="L79" s="77">
        <f>IF('Detailed VALUE CHAIN ITA'!AE79="x",1,0)</f>
        <v>0</v>
      </c>
      <c r="M79" s="77">
        <f>IF(AND('Detailed VALUE CHAIN ITA'!AK79="x",'Detailed VALUE CHAIN ITA'!AL79="x"),1,0)</f>
        <v>0</v>
      </c>
      <c r="N79" s="77">
        <f>IF('Detailed VALUE CHAIN ITA'!BC79="x",1,0)</f>
        <v>1</v>
      </c>
      <c r="O79" s="77">
        <f>IF(OR('Detailed VALUE CHAIN ITA'!BH79="x",'Detailed VALUE CHAIN ITA'!BI79="x",'Detailed VALUE CHAIN ITA'!BK79="x",'Detailed VALUE CHAIN ITA'!BL79="x",'Detailed VALUE CHAIN ITA'!BM79="x",'Detailed VALUE CHAIN ITA'!BQ79="x"),1,0)</f>
        <v>0</v>
      </c>
      <c r="P79" s="77">
        <f>IF(OR('Detailed VALUE CHAIN ITA'!BT79="x",'Detailed VALUE CHAIN ITA'!BU79="x",'Detailed VALUE CHAIN ITA'!BV79="x",'Detailed VALUE CHAIN ITA'!BW79="x"),1,0)</f>
        <v>0</v>
      </c>
      <c r="Q79" s="87">
        <f t="shared" si="2"/>
        <v>1</v>
      </c>
    </row>
    <row r="80" spans="2:17" x14ac:dyDescent="0.35">
      <c r="B80" s="80" t="str">
        <f>'Detailed VALUE CHAIN ITA'!B80</f>
        <v xml:space="preserve">Ionity </v>
      </c>
      <c r="C80" s="81" t="str">
        <f>'Detailed VALUE CHAIN ITA'!D80</f>
        <v>CPO; some EMSP but not the core</v>
      </c>
      <c r="D80" s="77">
        <f>IF(OR('Detailed VALUE CHAIN ITA'!H80="x",'Detailed VALUE CHAIN ITA'!I80="x",'Detailed VALUE CHAIN ITA'!J80="x"),1,0)</f>
        <v>0</v>
      </c>
      <c r="E80" s="77">
        <f>IF('Detailed VALUE CHAIN ITA'!Q80="x",1,0)</f>
        <v>0</v>
      </c>
      <c r="F80" s="77">
        <f>IF('Detailed VALUE CHAIN ITA'!T80="x",1,0)</f>
        <v>0</v>
      </c>
      <c r="G80" s="77">
        <f>IF('Detailed VALUE CHAIN ITA'!U80="x",1,0)</f>
        <v>0</v>
      </c>
      <c r="H80" s="77">
        <f>IF(OR('Detailed VALUE CHAIN ITA'!W80="x",'Detailed VALUE CHAIN ITA'!X80="x"),1,0)</f>
        <v>0</v>
      </c>
      <c r="I80" s="77">
        <f>IF('Detailed VALUE CHAIN ITA'!Y80="x",1,0)</f>
        <v>0</v>
      </c>
      <c r="J80" s="77">
        <f>IF('Detailed VALUE CHAIN ITA'!Z80="x",1,0)</f>
        <v>0</v>
      </c>
      <c r="K80" s="77">
        <f>IF(OR('Detailed VALUE CHAIN ITA'!AC80="x",'Detailed VALUE CHAIN ITA'!AD80="x",'Detailed VALUE CHAIN ITA'!AF80="x"),1,0)</f>
        <v>1</v>
      </c>
      <c r="L80" s="77">
        <f>IF('Detailed VALUE CHAIN ITA'!AE80="x",1,0)</f>
        <v>1</v>
      </c>
      <c r="M80" s="77">
        <f>IF(AND('Detailed VALUE CHAIN ITA'!AK80="x",'Detailed VALUE CHAIN ITA'!AL80="x"),1,0)</f>
        <v>0</v>
      </c>
      <c r="N80" s="77">
        <f>IF('Detailed VALUE CHAIN ITA'!BC80="x",1,0)</f>
        <v>0</v>
      </c>
      <c r="O80" s="77">
        <f>IF(OR('Detailed VALUE CHAIN ITA'!BH80="x",'Detailed VALUE CHAIN ITA'!BI80="x",'Detailed VALUE CHAIN ITA'!BK80="x",'Detailed VALUE CHAIN ITA'!BL80="x",'Detailed VALUE CHAIN ITA'!BM80="x",'Detailed VALUE CHAIN ITA'!BQ80="x"),1,0)</f>
        <v>0</v>
      </c>
      <c r="P80" s="77">
        <f>IF(OR('Detailed VALUE CHAIN ITA'!BT80="x",'Detailed VALUE CHAIN ITA'!BU80="x",'Detailed VALUE CHAIN ITA'!BV80="x",'Detailed VALUE CHAIN ITA'!BW80="x"),1,0)</f>
        <v>0</v>
      </c>
      <c r="Q80" s="87">
        <f t="shared" si="2"/>
        <v>2</v>
      </c>
    </row>
    <row r="81" spans="2:17" x14ac:dyDescent="0.35">
      <c r="B81" s="80" t="str">
        <f>'Detailed VALUE CHAIN ITA'!B81</f>
        <v>AESC (Automotive Energy Supply Corporation)</v>
      </c>
      <c r="C81" s="81" t="str">
        <f>'Detailed VALUE CHAIN ITA'!D81</f>
        <v>EV batteries</v>
      </c>
      <c r="D81" s="77">
        <f>IF(OR('Detailed VALUE CHAIN ITA'!H81="x",'Detailed VALUE CHAIN ITA'!I81="x",'Detailed VALUE CHAIN ITA'!J81="x"),1,0)</f>
        <v>0</v>
      </c>
      <c r="E81" s="77">
        <f>IF('Detailed VALUE CHAIN ITA'!Q81="x",1,0)</f>
        <v>0</v>
      </c>
      <c r="F81" s="77">
        <f>IF('Detailed VALUE CHAIN ITA'!T81="x",1,0)</f>
        <v>0</v>
      </c>
      <c r="G81" s="77">
        <f>IF('Detailed VALUE CHAIN ITA'!U81="x",1,0)</f>
        <v>1</v>
      </c>
      <c r="H81" s="77">
        <f>IF(OR('Detailed VALUE CHAIN ITA'!W81="x",'Detailed VALUE CHAIN ITA'!X81="x"),1,0)</f>
        <v>0</v>
      </c>
      <c r="I81" s="77">
        <f>IF('Detailed VALUE CHAIN ITA'!Y81="x",1,0)</f>
        <v>0</v>
      </c>
      <c r="J81" s="77">
        <f>IF('Detailed VALUE CHAIN ITA'!Z81="x",1,0)</f>
        <v>0</v>
      </c>
      <c r="K81" s="77">
        <f>IF(OR('Detailed VALUE CHAIN ITA'!AC81="x",'Detailed VALUE CHAIN ITA'!AD81="x",'Detailed VALUE CHAIN ITA'!AF81="x"),1,0)</f>
        <v>0</v>
      </c>
      <c r="L81" s="77">
        <f>IF('Detailed VALUE CHAIN ITA'!AE81="x",1,0)</f>
        <v>0</v>
      </c>
      <c r="M81" s="77">
        <f>IF(AND('Detailed VALUE CHAIN ITA'!AK81="x",'Detailed VALUE CHAIN ITA'!AL81="x"),1,0)</f>
        <v>0</v>
      </c>
      <c r="N81" s="77">
        <f>IF('Detailed VALUE CHAIN ITA'!BC81="x",1,0)</f>
        <v>0</v>
      </c>
      <c r="O81" s="77">
        <f>IF(OR('Detailed VALUE CHAIN ITA'!BH81="x",'Detailed VALUE CHAIN ITA'!BI81="x",'Detailed VALUE CHAIN ITA'!BK81="x",'Detailed VALUE CHAIN ITA'!BL81="x",'Detailed VALUE CHAIN ITA'!BM81="x",'Detailed VALUE CHAIN ITA'!BQ81="x"),1,0)</f>
        <v>0</v>
      </c>
      <c r="P81" s="77">
        <f>IF(OR('Detailed VALUE CHAIN ITA'!BT81="x",'Detailed VALUE CHAIN ITA'!BU81="x",'Detailed VALUE CHAIN ITA'!BV81="x",'Detailed VALUE CHAIN ITA'!BW81="x"),1,0)</f>
        <v>0</v>
      </c>
      <c r="Q81" s="87">
        <f t="shared" si="2"/>
        <v>1</v>
      </c>
    </row>
    <row r="82" spans="2:17" x14ac:dyDescent="0.35">
      <c r="B82" s="80" t="str">
        <f>'Detailed VALUE CHAIN ITA'!B82</f>
        <v>LG Chem batteries</v>
      </c>
      <c r="C82" s="81" t="str">
        <f>'Detailed VALUE CHAIN ITA'!D82</f>
        <v>Electric appliances</v>
      </c>
      <c r="D82" s="77">
        <f>IF(OR('Detailed VALUE CHAIN ITA'!H82="x",'Detailed VALUE CHAIN ITA'!I82="x",'Detailed VALUE CHAIN ITA'!J82="x"),1,0)</f>
        <v>0</v>
      </c>
      <c r="E82" s="77">
        <f>IF('Detailed VALUE CHAIN ITA'!Q82="x",1,0)</f>
        <v>0</v>
      </c>
      <c r="F82" s="77">
        <f>IF('Detailed VALUE CHAIN ITA'!T82="x",1,0)</f>
        <v>0</v>
      </c>
      <c r="G82" s="77">
        <f>IF('Detailed VALUE CHAIN ITA'!U82="x",1,0)</f>
        <v>1</v>
      </c>
      <c r="H82" s="77">
        <f>IF(OR('Detailed VALUE CHAIN ITA'!W82="x",'Detailed VALUE CHAIN ITA'!X82="x"),1,0)</f>
        <v>0</v>
      </c>
      <c r="I82" s="77">
        <f>IF('Detailed VALUE CHAIN ITA'!Y82="x",1,0)</f>
        <v>0</v>
      </c>
      <c r="J82" s="77">
        <f>IF('Detailed VALUE CHAIN ITA'!Z82="x",1,0)</f>
        <v>0</v>
      </c>
      <c r="K82" s="77">
        <f>IF(OR('Detailed VALUE CHAIN ITA'!AC82="x",'Detailed VALUE CHAIN ITA'!AD82="x",'Detailed VALUE CHAIN ITA'!AF82="x"),1,0)</f>
        <v>0</v>
      </c>
      <c r="L82" s="77">
        <f>IF('Detailed VALUE CHAIN ITA'!AE82="x",1,0)</f>
        <v>0</v>
      </c>
      <c r="M82" s="77">
        <f>IF(AND('Detailed VALUE CHAIN ITA'!AK82="x",'Detailed VALUE CHAIN ITA'!AL82="x"),1,0)</f>
        <v>0</v>
      </c>
      <c r="N82" s="77">
        <f>IF('Detailed VALUE CHAIN ITA'!BC82="x",1,0)</f>
        <v>0</v>
      </c>
      <c r="O82" s="77">
        <f>IF(OR('Detailed VALUE CHAIN ITA'!BH82="x",'Detailed VALUE CHAIN ITA'!BI82="x",'Detailed VALUE CHAIN ITA'!BK82="x",'Detailed VALUE CHAIN ITA'!BL82="x",'Detailed VALUE CHAIN ITA'!BM82="x",'Detailed VALUE CHAIN ITA'!BQ82="x"),1,0)</f>
        <v>0</v>
      </c>
      <c r="P82" s="77">
        <f>IF(OR('Detailed VALUE CHAIN ITA'!BT82="x",'Detailed VALUE CHAIN ITA'!BU82="x",'Detailed VALUE CHAIN ITA'!BV82="x",'Detailed VALUE CHAIN ITA'!BW82="x"),1,0)</f>
        <v>0</v>
      </c>
      <c r="Q82" s="87">
        <f t="shared" si="2"/>
        <v>1</v>
      </c>
    </row>
    <row r="83" spans="2:17" x14ac:dyDescent="0.35">
      <c r="B83" s="80" t="str">
        <f>'Detailed VALUE CHAIN ITA'!B83</f>
        <v>CATL Contemporary Amperex Technology Ltd</v>
      </c>
      <c r="C83" s="81" t="str">
        <f>'Detailed VALUE CHAIN ITA'!D83</f>
        <v>EV batteries</v>
      </c>
      <c r="D83" s="77">
        <f>IF(OR('Detailed VALUE CHAIN ITA'!H83="x",'Detailed VALUE CHAIN ITA'!I83="x",'Detailed VALUE CHAIN ITA'!J83="x"),1,0)</f>
        <v>0</v>
      </c>
      <c r="E83" s="77">
        <f>IF('Detailed VALUE CHAIN ITA'!Q83="x",1,0)</f>
        <v>0</v>
      </c>
      <c r="F83" s="77">
        <f>IF('Detailed VALUE CHAIN ITA'!T83="x",1,0)</f>
        <v>0</v>
      </c>
      <c r="G83" s="77">
        <f>IF('Detailed VALUE CHAIN ITA'!U83="x",1,0)</f>
        <v>1</v>
      </c>
      <c r="H83" s="77">
        <f>IF(OR('Detailed VALUE CHAIN ITA'!W83="x",'Detailed VALUE CHAIN ITA'!X83="x"),1,0)</f>
        <v>0</v>
      </c>
      <c r="I83" s="77">
        <f>IF('Detailed VALUE CHAIN ITA'!Y83="x",1,0)</f>
        <v>0</v>
      </c>
      <c r="J83" s="77">
        <f>IF('Detailed VALUE CHAIN ITA'!Z83="x",1,0)</f>
        <v>0</v>
      </c>
      <c r="K83" s="77">
        <f>IF(OR('Detailed VALUE CHAIN ITA'!AC83="x",'Detailed VALUE CHAIN ITA'!AD83="x",'Detailed VALUE CHAIN ITA'!AF83="x"),1,0)</f>
        <v>0</v>
      </c>
      <c r="L83" s="77">
        <f>IF('Detailed VALUE CHAIN ITA'!AE83="x",1,0)</f>
        <v>0</v>
      </c>
      <c r="M83" s="77">
        <f>IF(AND('Detailed VALUE CHAIN ITA'!AK83="x",'Detailed VALUE CHAIN ITA'!AL83="x"),1,0)</f>
        <v>0</v>
      </c>
      <c r="N83" s="77">
        <f>IF('Detailed VALUE CHAIN ITA'!BC83="x",1,0)</f>
        <v>0</v>
      </c>
      <c r="O83" s="77">
        <f>IF(OR('Detailed VALUE CHAIN ITA'!BH83="x",'Detailed VALUE CHAIN ITA'!BI83="x",'Detailed VALUE CHAIN ITA'!BK83="x",'Detailed VALUE CHAIN ITA'!BL83="x",'Detailed VALUE CHAIN ITA'!BM83="x",'Detailed VALUE CHAIN ITA'!BQ83="x"),1,0)</f>
        <v>0</v>
      </c>
      <c r="P83" s="77">
        <f>IF(OR('Detailed VALUE CHAIN ITA'!BT83="x",'Detailed VALUE CHAIN ITA'!BU83="x",'Detailed VALUE CHAIN ITA'!BV83="x",'Detailed VALUE CHAIN ITA'!BW83="x"),1,0)</f>
        <v>0</v>
      </c>
      <c r="Q83" s="87">
        <f t="shared" si="2"/>
        <v>1</v>
      </c>
    </row>
    <row r="84" spans="2:17" x14ac:dyDescent="0.35">
      <c r="B84" s="80" t="str">
        <f>'Detailed VALUE CHAIN ITA'!B84</f>
        <v>Samsung SDI</v>
      </c>
      <c r="C84" s="81" t="str">
        <f>'Detailed VALUE CHAIN ITA'!D84</f>
        <v>Electric appliances</v>
      </c>
      <c r="D84" s="77">
        <f>IF(OR('Detailed VALUE CHAIN ITA'!H84="x",'Detailed VALUE CHAIN ITA'!I84="x",'Detailed VALUE CHAIN ITA'!J84="x"),1,0)</f>
        <v>0</v>
      </c>
      <c r="E84" s="77">
        <f>IF('Detailed VALUE CHAIN ITA'!Q84="x",1,0)</f>
        <v>0</v>
      </c>
      <c r="F84" s="77">
        <f>IF('Detailed VALUE CHAIN ITA'!T84="x",1,0)</f>
        <v>0</v>
      </c>
      <c r="G84" s="77">
        <f>IF('Detailed VALUE CHAIN ITA'!U84="x",1,0)</f>
        <v>1</v>
      </c>
      <c r="H84" s="77">
        <f>IF(OR('Detailed VALUE CHAIN ITA'!W84="x",'Detailed VALUE CHAIN ITA'!X84="x"),1,0)</f>
        <v>0</v>
      </c>
      <c r="I84" s="77">
        <f>IF('Detailed VALUE CHAIN ITA'!Y84="x",1,0)</f>
        <v>0</v>
      </c>
      <c r="J84" s="77">
        <f>IF('Detailed VALUE CHAIN ITA'!Z84="x",1,0)</f>
        <v>0</v>
      </c>
      <c r="K84" s="77">
        <f>IF(OR('Detailed VALUE CHAIN ITA'!AC84="x",'Detailed VALUE CHAIN ITA'!AD84="x",'Detailed VALUE CHAIN ITA'!AF84="x"),1,0)</f>
        <v>0</v>
      </c>
      <c r="L84" s="77">
        <f>IF('Detailed VALUE CHAIN ITA'!AE84="x",1,0)</f>
        <v>0</v>
      </c>
      <c r="M84" s="77">
        <f>IF(AND('Detailed VALUE CHAIN ITA'!AK84="x",'Detailed VALUE CHAIN ITA'!AL84="x"),1,0)</f>
        <v>0</v>
      </c>
      <c r="N84" s="77">
        <f>IF('Detailed VALUE CHAIN ITA'!BC84="x",1,0)</f>
        <v>0</v>
      </c>
      <c r="O84" s="77">
        <f>IF(OR('Detailed VALUE CHAIN ITA'!BH84="x",'Detailed VALUE CHAIN ITA'!BI84="x",'Detailed VALUE CHAIN ITA'!BK84="x",'Detailed VALUE CHAIN ITA'!BL84="x",'Detailed VALUE CHAIN ITA'!BM84="x",'Detailed VALUE CHAIN ITA'!BQ84="x"),1,0)</f>
        <v>0</v>
      </c>
      <c r="P84" s="77">
        <f>IF(OR('Detailed VALUE CHAIN ITA'!BT84="x",'Detailed VALUE CHAIN ITA'!BU84="x",'Detailed VALUE CHAIN ITA'!BV84="x",'Detailed VALUE CHAIN ITA'!BW84="x"),1,0)</f>
        <v>0</v>
      </c>
      <c r="Q84" s="87">
        <f t="shared" si="2"/>
        <v>1</v>
      </c>
    </row>
    <row r="85" spans="2:17" x14ac:dyDescent="0.35">
      <c r="B85" s="80" t="str">
        <f>'Detailed VALUE CHAIN ITA'!B85</f>
        <v>NorthVolt</v>
      </c>
      <c r="C85" s="81" t="str">
        <f>'Detailed VALUE CHAIN ITA'!D85</f>
        <v>EV batteries</v>
      </c>
      <c r="D85" s="77">
        <f>IF(OR('Detailed VALUE CHAIN ITA'!H85="x",'Detailed VALUE CHAIN ITA'!I85="x",'Detailed VALUE CHAIN ITA'!J85="x"),1,0)</f>
        <v>0</v>
      </c>
      <c r="E85" s="77">
        <f>IF('Detailed VALUE CHAIN ITA'!Q85="x",1,0)</f>
        <v>0</v>
      </c>
      <c r="F85" s="77">
        <f>IF('Detailed VALUE CHAIN ITA'!T85="x",1,0)</f>
        <v>0</v>
      </c>
      <c r="G85" s="77">
        <f>IF('Detailed VALUE CHAIN ITA'!U85="x",1,0)</f>
        <v>1</v>
      </c>
      <c r="H85" s="77">
        <f>IF(OR('Detailed VALUE CHAIN ITA'!W85="x",'Detailed VALUE CHAIN ITA'!X85="x"),1,0)</f>
        <v>0</v>
      </c>
      <c r="I85" s="77">
        <f>IF('Detailed VALUE CHAIN ITA'!Y85="x",1,0)</f>
        <v>0</v>
      </c>
      <c r="J85" s="77">
        <f>IF('Detailed VALUE CHAIN ITA'!Z85="x",1,0)</f>
        <v>0</v>
      </c>
      <c r="K85" s="77">
        <f>IF(OR('Detailed VALUE CHAIN ITA'!AC85="x",'Detailed VALUE CHAIN ITA'!AD85="x",'Detailed VALUE CHAIN ITA'!AF85="x"),1,0)</f>
        <v>0</v>
      </c>
      <c r="L85" s="77">
        <f>IF('Detailed VALUE CHAIN ITA'!AE85="x",1,0)</f>
        <v>0</v>
      </c>
      <c r="M85" s="77">
        <f>IF(AND('Detailed VALUE CHAIN ITA'!AK85="x",'Detailed VALUE CHAIN ITA'!AL85="x"),1,0)</f>
        <v>0</v>
      </c>
      <c r="N85" s="77">
        <f>IF('Detailed VALUE CHAIN ITA'!BC85="x",1,0)</f>
        <v>0</v>
      </c>
      <c r="O85" s="77">
        <f>IF(OR('Detailed VALUE CHAIN ITA'!BH85="x",'Detailed VALUE CHAIN ITA'!BI85="x",'Detailed VALUE CHAIN ITA'!BK85="x",'Detailed VALUE CHAIN ITA'!BL85="x",'Detailed VALUE CHAIN ITA'!BM85="x",'Detailed VALUE CHAIN ITA'!BQ85="x"),1,0)</f>
        <v>0</v>
      </c>
      <c r="P85" s="77">
        <f>IF(OR('Detailed VALUE CHAIN ITA'!BT85="x",'Detailed VALUE CHAIN ITA'!BU85="x",'Detailed VALUE CHAIN ITA'!BV85="x",'Detailed VALUE CHAIN ITA'!BW85="x"),1,0)</f>
        <v>1</v>
      </c>
      <c r="Q85" s="87">
        <f t="shared" si="2"/>
        <v>2</v>
      </c>
    </row>
    <row r="86" spans="2:17" x14ac:dyDescent="0.35">
      <c r="B86" s="80" t="str">
        <f>'Detailed VALUE CHAIN ITA'!B86</f>
        <v>Panasonic (battery)</v>
      </c>
      <c r="C86" s="81" t="str">
        <f>'Detailed VALUE CHAIN ITA'!D86</f>
        <v>Electric appliances</v>
      </c>
      <c r="D86" s="77">
        <f>IF(OR('Detailed VALUE CHAIN ITA'!H86="x",'Detailed VALUE CHAIN ITA'!I86="x",'Detailed VALUE CHAIN ITA'!J86="x"),1,0)</f>
        <v>0</v>
      </c>
      <c r="E86" s="77">
        <f>IF('Detailed VALUE CHAIN ITA'!Q86="x",1,0)</f>
        <v>0</v>
      </c>
      <c r="F86" s="77">
        <f>IF('Detailed VALUE CHAIN ITA'!T86="x",1,0)</f>
        <v>0</v>
      </c>
      <c r="G86" s="77">
        <f>IF('Detailed VALUE CHAIN ITA'!U86="x",1,0)</f>
        <v>1</v>
      </c>
      <c r="H86" s="77">
        <f>IF(OR('Detailed VALUE CHAIN ITA'!W86="x",'Detailed VALUE CHAIN ITA'!X86="x"),1,0)</f>
        <v>0</v>
      </c>
      <c r="I86" s="77">
        <f>IF('Detailed VALUE CHAIN ITA'!Y86="x",1,0)</f>
        <v>0</v>
      </c>
      <c r="J86" s="77">
        <f>IF('Detailed VALUE CHAIN ITA'!Z86="x",1,0)</f>
        <v>0</v>
      </c>
      <c r="K86" s="77">
        <f>IF(OR('Detailed VALUE CHAIN ITA'!AC86="x",'Detailed VALUE CHAIN ITA'!AD86="x",'Detailed VALUE CHAIN ITA'!AF86="x"),1,0)</f>
        <v>0</v>
      </c>
      <c r="L86" s="77">
        <f>IF('Detailed VALUE CHAIN ITA'!AE86="x",1,0)</f>
        <v>0</v>
      </c>
      <c r="M86" s="77">
        <f>IF(AND('Detailed VALUE CHAIN ITA'!AK86="x",'Detailed VALUE CHAIN ITA'!AL86="x"),1,0)</f>
        <v>0</v>
      </c>
      <c r="N86" s="77">
        <f>IF('Detailed VALUE CHAIN ITA'!BC86="x",1,0)</f>
        <v>0</v>
      </c>
      <c r="O86" s="77">
        <f>IF(OR('Detailed VALUE CHAIN ITA'!BH86="x",'Detailed VALUE CHAIN ITA'!BI86="x",'Detailed VALUE CHAIN ITA'!BK86="x",'Detailed VALUE CHAIN ITA'!BL86="x",'Detailed VALUE CHAIN ITA'!BM86="x",'Detailed VALUE CHAIN ITA'!BQ86="x"),1,0)</f>
        <v>1</v>
      </c>
      <c r="P86" s="77">
        <f>IF(OR('Detailed VALUE CHAIN ITA'!BT86="x",'Detailed VALUE CHAIN ITA'!BU86="x",'Detailed VALUE CHAIN ITA'!BV86="x",'Detailed VALUE CHAIN ITA'!BW86="x"),1,0)</f>
        <v>0</v>
      </c>
      <c r="Q86" s="87">
        <f t="shared" si="2"/>
        <v>2</v>
      </c>
    </row>
    <row r="87" spans="2:17" x14ac:dyDescent="0.35">
      <c r="B87" s="80" t="str">
        <f>'Detailed VALUE CHAIN ITA'!B87</f>
        <v>NEC</v>
      </c>
      <c r="C87" s="81" t="str">
        <f>'Detailed VALUE CHAIN ITA'!D87</f>
        <v>Electric appliances</v>
      </c>
      <c r="D87" s="77">
        <f>IF(OR('Detailed VALUE CHAIN ITA'!H87="x",'Detailed VALUE CHAIN ITA'!I87="x",'Detailed VALUE CHAIN ITA'!J87="x"),1,0)</f>
        <v>0</v>
      </c>
      <c r="E87" s="77">
        <f>IF('Detailed VALUE CHAIN ITA'!Q87="x",1,0)</f>
        <v>0</v>
      </c>
      <c r="F87" s="77">
        <f>IF('Detailed VALUE CHAIN ITA'!T87="x",1,0)</f>
        <v>0</v>
      </c>
      <c r="G87" s="77">
        <f>IF('Detailed VALUE CHAIN ITA'!U87="x",1,0)</f>
        <v>1</v>
      </c>
      <c r="H87" s="77">
        <f>IF(OR('Detailed VALUE CHAIN ITA'!W87="x",'Detailed VALUE CHAIN ITA'!X87="x"),1,0)</f>
        <v>0</v>
      </c>
      <c r="I87" s="77">
        <f>IF('Detailed VALUE CHAIN ITA'!Y87="x",1,0)</f>
        <v>0</v>
      </c>
      <c r="J87" s="77">
        <f>IF('Detailed VALUE CHAIN ITA'!Z87="x",1,0)</f>
        <v>0</v>
      </c>
      <c r="K87" s="77">
        <f>IF(OR('Detailed VALUE CHAIN ITA'!AC87="x",'Detailed VALUE CHAIN ITA'!AD87="x",'Detailed VALUE CHAIN ITA'!AF87="x"),1,0)</f>
        <v>0</v>
      </c>
      <c r="L87" s="77">
        <f>IF('Detailed VALUE CHAIN ITA'!AE87="x",1,0)</f>
        <v>0</v>
      </c>
      <c r="M87" s="77">
        <f>IF(AND('Detailed VALUE CHAIN ITA'!AK87="x",'Detailed VALUE CHAIN ITA'!AL87="x"),1,0)</f>
        <v>0</v>
      </c>
      <c r="N87" s="77">
        <f>IF('Detailed VALUE CHAIN ITA'!BC87="x",1,0)</f>
        <v>0</v>
      </c>
      <c r="O87" s="77">
        <f>IF(OR('Detailed VALUE CHAIN ITA'!BH87="x",'Detailed VALUE CHAIN ITA'!BI87="x",'Detailed VALUE CHAIN ITA'!BK87="x",'Detailed VALUE CHAIN ITA'!BL87="x",'Detailed VALUE CHAIN ITA'!BM87="x",'Detailed VALUE CHAIN ITA'!BQ87="x"),1,0)</f>
        <v>0</v>
      </c>
      <c r="P87" s="77">
        <f>IF(OR('Detailed VALUE CHAIN ITA'!BT87="x",'Detailed VALUE CHAIN ITA'!BU87="x",'Detailed VALUE CHAIN ITA'!BV87="x",'Detailed VALUE CHAIN ITA'!BW87="x"),1,0)</f>
        <v>0</v>
      </c>
      <c r="Q87" s="87">
        <f t="shared" si="2"/>
        <v>1</v>
      </c>
    </row>
    <row r="88" spans="2:17" x14ac:dyDescent="0.35">
      <c r="B88" s="80" t="str">
        <f>'Detailed VALUE CHAIN ITA'!B88</f>
        <v>BYD</v>
      </c>
      <c r="C88" s="81" t="str">
        <f>'Detailed VALUE CHAIN ITA'!D88</f>
        <v>Automotive</v>
      </c>
      <c r="D88" s="77">
        <f>IF(OR('Detailed VALUE CHAIN ITA'!H88="x",'Detailed VALUE CHAIN ITA'!I88="x",'Detailed VALUE CHAIN ITA'!J88="x"),1,0)</f>
        <v>0</v>
      </c>
      <c r="E88" s="77">
        <f>IF('Detailed VALUE CHAIN ITA'!Q88="x",1,0)</f>
        <v>1</v>
      </c>
      <c r="F88" s="77">
        <f>IF('Detailed VALUE CHAIN ITA'!T88="x",1,0)</f>
        <v>0</v>
      </c>
      <c r="G88" s="77">
        <f>IF('Detailed VALUE CHAIN ITA'!U88="x",1,0)</f>
        <v>1</v>
      </c>
      <c r="H88" s="77">
        <f>IF(OR('Detailed VALUE CHAIN ITA'!W88="x",'Detailed VALUE CHAIN ITA'!X88="x"),1,0)</f>
        <v>0</v>
      </c>
      <c r="I88" s="77">
        <f>IF('Detailed VALUE CHAIN ITA'!Y88="x",1,0)</f>
        <v>0</v>
      </c>
      <c r="J88" s="77">
        <f>IF('Detailed VALUE CHAIN ITA'!Z88="x",1,0)</f>
        <v>0</v>
      </c>
      <c r="K88" s="77">
        <f>IF(OR('Detailed VALUE CHAIN ITA'!AC88="x",'Detailed VALUE CHAIN ITA'!AD88="x",'Detailed VALUE CHAIN ITA'!AF88="x"),1,0)</f>
        <v>0</v>
      </c>
      <c r="L88" s="77">
        <f>IF('Detailed VALUE CHAIN ITA'!AE88="x",1,0)</f>
        <v>0</v>
      </c>
      <c r="M88" s="77">
        <f>IF(AND('Detailed VALUE CHAIN ITA'!AK88="x",'Detailed VALUE CHAIN ITA'!AL88="x"),1,0)</f>
        <v>0</v>
      </c>
      <c r="N88" s="77">
        <f>IF('Detailed VALUE CHAIN ITA'!BC88="x",1,0)</f>
        <v>0</v>
      </c>
      <c r="O88" s="77">
        <f>IF(OR('Detailed VALUE CHAIN ITA'!BH88="x",'Detailed VALUE CHAIN ITA'!BI88="x",'Detailed VALUE CHAIN ITA'!BK88="x",'Detailed VALUE CHAIN ITA'!BL88="x",'Detailed VALUE CHAIN ITA'!BM88="x",'Detailed VALUE CHAIN ITA'!BQ88="x"),1,0)</f>
        <v>0</v>
      </c>
      <c r="P88" s="77">
        <f>IF(OR('Detailed VALUE CHAIN ITA'!BT88="x",'Detailed VALUE CHAIN ITA'!BU88="x",'Detailed VALUE CHAIN ITA'!BV88="x",'Detailed VALUE CHAIN ITA'!BW88="x"),1,0)</f>
        <v>0</v>
      </c>
      <c r="Q88" s="87">
        <f t="shared" si="2"/>
        <v>2</v>
      </c>
    </row>
    <row r="89" spans="2:17" x14ac:dyDescent="0.35">
      <c r="B89" s="80" t="str">
        <f>'Detailed VALUE CHAIN ITA'!B89</f>
        <v>car sharing arezzo (ATAM)</v>
      </c>
      <c r="C89" s="81" t="str">
        <f>'Detailed VALUE CHAIN ITA'!D89</f>
        <v>Public transportation company</v>
      </c>
      <c r="D89" s="77">
        <f>IF(OR('Detailed VALUE CHAIN ITA'!H89="x",'Detailed VALUE CHAIN ITA'!I89="x",'Detailed VALUE CHAIN ITA'!J89="x"),1,0)</f>
        <v>0</v>
      </c>
      <c r="E89" s="77">
        <f>IF('Detailed VALUE CHAIN ITA'!Q89="x",1,0)</f>
        <v>0</v>
      </c>
      <c r="F89" s="77">
        <f>IF('Detailed VALUE CHAIN ITA'!T89="x",1,0)</f>
        <v>0</v>
      </c>
      <c r="G89" s="77">
        <f>IF('Detailed VALUE CHAIN ITA'!U89="x",1,0)</f>
        <v>0</v>
      </c>
      <c r="H89" s="77">
        <f>IF(OR('Detailed VALUE CHAIN ITA'!W89="x",'Detailed VALUE CHAIN ITA'!X89="x"),1,0)</f>
        <v>0</v>
      </c>
      <c r="I89" s="77">
        <f>IF('Detailed VALUE CHAIN ITA'!Y89="x",1,0)</f>
        <v>0</v>
      </c>
      <c r="J89" s="77">
        <f>IF('Detailed VALUE CHAIN ITA'!Z89="x",1,0)</f>
        <v>0</v>
      </c>
      <c r="K89" s="77">
        <f>IF(OR('Detailed VALUE CHAIN ITA'!AC89="x",'Detailed VALUE CHAIN ITA'!AD89="x",'Detailed VALUE CHAIN ITA'!AF89="x"),1,0)</f>
        <v>0</v>
      </c>
      <c r="L89" s="77">
        <f>IF('Detailed VALUE CHAIN ITA'!AE89="x",1,0)</f>
        <v>0</v>
      </c>
      <c r="M89" s="77">
        <f>IF(AND('Detailed VALUE CHAIN ITA'!AK89="x",'Detailed VALUE CHAIN ITA'!AL89="x"),1,0)</f>
        <v>0</v>
      </c>
      <c r="N89" s="77">
        <f>IF('Detailed VALUE CHAIN ITA'!BC89="x",1,0)</f>
        <v>0</v>
      </c>
      <c r="O89" s="77">
        <f>IF(OR('Detailed VALUE CHAIN ITA'!BH89="x",'Detailed VALUE CHAIN ITA'!BI89="x",'Detailed VALUE CHAIN ITA'!BK89="x",'Detailed VALUE CHAIN ITA'!BL89="x",'Detailed VALUE CHAIN ITA'!BM89="x",'Detailed VALUE CHAIN ITA'!BQ89="x"),1,0)</f>
        <v>1</v>
      </c>
      <c r="P89" s="77">
        <f>IF(OR('Detailed VALUE CHAIN ITA'!BT89="x",'Detailed VALUE CHAIN ITA'!BU89="x",'Detailed VALUE CHAIN ITA'!BV89="x",'Detailed VALUE CHAIN ITA'!BW89="x"),1,0)</f>
        <v>0</v>
      </c>
      <c r="Q89" s="87">
        <f t="shared" si="2"/>
        <v>1</v>
      </c>
    </row>
    <row r="90" spans="2:17" x14ac:dyDescent="0.35">
      <c r="B90" s="80" t="str">
        <f>'Detailed VALUE CHAIN ITA'!B90</f>
        <v>e-gap</v>
      </c>
      <c r="C90" s="81" t="str">
        <f>'Detailed VALUE CHAIN ITA'!D90</f>
        <v>EV charging service</v>
      </c>
      <c r="D90" s="77">
        <f>IF(OR('Detailed VALUE CHAIN ITA'!H90="x",'Detailed VALUE CHAIN ITA'!I90="x",'Detailed VALUE CHAIN ITA'!J90="x"),1,0)</f>
        <v>0</v>
      </c>
      <c r="E90" s="77">
        <f>IF('Detailed VALUE CHAIN ITA'!Q90="x",1,0)</f>
        <v>0</v>
      </c>
      <c r="F90" s="77">
        <f>IF('Detailed VALUE CHAIN ITA'!T90="x",1,0)</f>
        <v>0</v>
      </c>
      <c r="G90" s="77">
        <f>IF('Detailed VALUE CHAIN ITA'!U90="x",1,0)</f>
        <v>0</v>
      </c>
      <c r="H90" s="77">
        <f>IF(OR('Detailed VALUE CHAIN ITA'!W90="x",'Detailed VALUE CHAIN ITA'!X90="x"),1,0)</f>
        <v>0</v>
      </c>
      <c r="I90" s="77">
        <f>IF('Detailed VALUE CHAIN ITA'!Y90="x",1,0)</f>
        <v>0</v>
      </c>
      <c r="J90" s="77">
        <f>IF('Detailed VALUE CHAIN ITA'!Z90="x",1,0)</f>
        <v>0</v>
      </c>
      <c r="K90" s="77">
        <f>IF(OR('Detailed VALUE CHAIN ITA'!AC90="x",'Detailed VALUE CHAIN ITA'!AD90="x",'Detailed VALUE CHAIN ITA'!AF90="x"),1,0)</f>
        <v>0</v>
      </c>
      <c r="L90" s="77">
        <f>IF('Detailed VALUE CHAIN ITA'!AE90="x",1,0)</f>
        <v>0</v>
      </c>
      <c r="M90" s="77">
        <f>IF(AND('Detailed VALUE CHAIN ITA'!AK90="x",'Detailed VALUE CHAIN ITA'!AL90="x"),1,0)</f>
        <v>0</v>
      </c>
      <c r="N90" s="77">
        <f>IF('Detailed VALUE CHAIN ITA'!BC90="x",1,0)</f>
        <v>0</v>
      </c>
      <c r="O90" s="77">
        <f>IF(OR('Detailed VALUE CHAIN ITA'!BH90="x",'Detailed VALUE CHAIN ITA'!BI90="x",'Detailed VALUE CHAIN ITA'!BK90="x",'Detailed VALUE CHAIN ITA'!BL90="x",'Detailed VALUE CHAIN ITA'!BM90="x",'Detailed VALUE CHAIN ITA'!BQ90="x"),1,0)</f>
        <v>1</v>
      </c>
      <c r="P90" s="77">
        <f>IF(OR('Detailed VALUE CHAIN ITA'!BT90="x",'Detailed VALUE CHAIN ITA'!BU90="x",'Detailed VALUE CHAIN ITA'!BV90="x",'Detailed VALUE CHAIN ITA'!BW90="x"),1,0)</f>
        <v>0</v>
      </c>
      <c r="Q90" s="87">
        <f t="shared" si="2"/>
        <v>1</v>
      </c>
    </row>
    <row r="91" spans="2:17" x14ac:dyDescent="0.35">
      <c r="B91" s="80" t="str">
        <f>'Detailed VALUE CHAIN ITA'!B91</f>
        <v>fimer</v>
      </c>
      <c r="C91" s="81" t="str">
        <f>'Detailed VALUE CHAIN ITA'!D91</f>
        <v>Electrical equipements</v>
      </c>
      <c r="D91" s="77">
        <f>IF(OR('Detailed VALUE CHAIN ITA'!H91="x",'Detailed VALUE CHAIN ITA'!I91="x",'Detailed VALUE CHAIN ITA'!J91="x"),1,0)</f>
        <v>1</v>
      </c>
      <c r="E91" s="77">
        <f>IF('Detailed VALUE CHAIN ITA'!Q91="x",1,0)</f>
        <v>0</v>
      </c>
      <c r="F91" s="77">
        <f>IF('Detailed VALUE CHAIN ITA'!T91="x",1,0)</f>
        <v>0</v>
      </c>
      <c r="G91" s="77">
        <f>IF('Detailed VALUE CHAIN ITA'!U91="x",1,0)</f>
        <v>0</v>
      </c>
      <c r="H91" s="77">
        <f>IF(OR('Detailed VALUE CHAIN ITA'!W91="x",'Detailed VALUE CHAIN ITA'!X91="x"),1,0)</f>
        <v>0</v>
      </c>
      <c r="I91" s="77">
        <f>IF('Detailed VALUE CHAIN ITA'!Y91="x",1,0)</f>
        <v>0</v>
      </c>
      <c r="J91" s="77">
        <f>IF('Detailed VALUE CHAIN ITA'!Z91="x",1,0)</f>
        <v>0</v>
      </c>
      <c r="K91" s="77">
        <f>IF(OR('Detailed VALUE CHAIN ITA'!AC91="x",'Detailed VALUE CHAIN ITA'!AD91="x",'Detailed VALUE CHAIN ITA'!AF91="x"),1,0)</f>
        <v>0</v>
      </c>
      <c r="L91" s="77">
        <f>IF('Detailed VALUE CHAIN ITA'!AE91="x",1,0)</f>
        <v>0</v>
      </c>
      <c r="M91" s="77">
        <f>IF(AND('Detailed VALUE CHAIN ITA'!AK91="x",'Detailed VALUE CHAIN ITA'!AL91="x"),1,0)</f>
        <v>0</v>
      </c>
      <c r="N91" s="77">
        <f>IF('Detailed VALUE CHAIN ITA'!BC91="x",1,0)</f>
        <v>0</v>
      </c>
      <c r="O91" s="77">
        <f>IF(OR('Detailed VALUE CHAIN ITA'!BH91="x",'Detailed VALUE CHAIN ITA'!BI91="x",'Detailed VALUE CHAIN ITA'!BK91="x",'Detailed VALUE CHAIN ITA'!BL91="x",'Detailed VALUE CHAIN ITA'!BM91="x",'Detailed VALUE CHAIN ITA'!BQ91="x"),1,0)</f>
        <v>0</v>
      </c>
      <c r="P91" s="77">
        <f>IF(OR('Detailed VALUE CHAIN ITA'!BT91="x",'Detailed VALUE CHAIN ITA'!BU91="x",'Detailed VALUE CHAIN ITA'!BV91="x",'Detailed VALUE CHAIN ITA'!BW91="x"),1,0)</f>
        <v>0</v>
      </c>
      <c r="Q91" s="87">
        <f t="shared" si="2"/>
        <v>1</v>
      </c>
    </row>
    <row r="92" spans="2:17" x14ac:dyDescent="0.35">
      <c r="B92" s="80" t="str">
        <f>'Detailed VALUE CHAIN ITA'!B92</f>
        <v>bitron</v>
      </c>
      <c r="C92" s="81" t="str">
        <f>'Detailed VALUE CHAIN ITA'!D92</f>
        <v>Electrical equipements</v>
      </c>
      <c r="D92" s="77">
        <f>IF(OR('Detailed VALUE CHAIN ITA'!H92="x",'Detailed VALUE CHAIN ITA'!I92="x",'Detailed VALUE CHAIN ITA'!J92="x"),1,0)</f>
        <v>1</v>
      </c>
      <c r="E92" s="77">
        <f>IF('Detailed VALUE CHAIN ITA'!Q92="x",1,0)</f>
        <v>0</v>
      </c>
      <c r="F92" s="77">
        <f>IF('Detailed VALUE CHAIN ITA'!T92="x",1,0)</f>
        <v>0</v>
      </c>
      <c r="G92" s="77">
        <f>IF('Detailed VALUE CHAIN ITA'!U92="x",1,0)</f>
        <v>0</v>
      </c>
      <c r="H92" s="77">
        <f>IF(OR('Detailed VALUE CHAIN ITA'!W92="x",'Detailed VALUE CHAIN ITA'!X92="x"),1,0)</f>
        <v>0</v>
      </c>
      <c r="I92" s="77">
        <f>IF('Detailed VALUE CHAIN ITA'!Y92="x",1,0)</f>
        <v>0</v>
      </c>
      <c r="J92" s="77">
        <f>IF('Detailed VALUE CHAIN ITA'!Z92="x",1,0)</f>
        <v>0</v>
      </c>
      <c r="K92" s="77">
        <f>IF(OR('Detailed VALUE CHAIN ITA'!AC92="x",'Detailed VALUE CHAIN ITA'!AD92="x",'Detailed VALUE CHAIN ITA'!AF92="x"),1,0)</f>
        <v>0</v>
      </c>
      <c r="L92" s="77">
        <f>IF('Detailed VALUE CHAIN ITA'!AE92="x",1,0)</f>
        <v>0</v>
      </c>
      <c r="M92" s="77">
        <f>IF(AND('Detailed VALUE CHAIN ITA'!AK92="x",'Detailed VALUE CHAIN ITA'!AL92="x"),1,0)</f>
        <v>0</v>
      </c>
      <c r="N92" s="77">
        <f>IF('Detailed VALUE CHAIN ITA'!BC92="x",1,0)</f>
        <v>0</v>
      </c>
      <c r="O92" s="77">
        <f>IF(OR('Detailed VALUE CHAIN ITA'!BH92="x",'Detailed VALUE CHAIN ITA'!BI92="x",'Detailed VALUE CHAIN ITA'!BK92="x",'Detailed VALUE CHAIN ITA'!BL92="x",'Detailed VALUE CHAIN ITA'!BM92="x",'Detailed VALUE CHAIN ITA'!BQ92="x"),1,0)</f>
        <v>0</v>
      </c>
      <c r="P92" s="77">
        <f>IF(OR('Detailed VALUE CHAIN ITA'!BT92="x",'Detailed VALUE CHAIN ITA'!BU92="x",'Detailed VALUE CHAIN ITA'!BV92="x",'Detailed VALUE CHAIN ITA'!BW92="x"),1,0)</f>
        <v>0</v>
      </c>
      <c r="Q92" s="87">
        <f t="shared" si="2"/>
        <v>1</v>
      </c>
    </row>
    <row r="93" spans="2:17" x14ac:dyDescent="0.35">
      <c r="B93" s="80" t="str">
        <f>'Detailed VALUE CHAIN ITA'!B93</f>
        <v>Sonepar</v>
      </c>
      <c r="C93" s="81" t="str">
        <f>'Detailed VALUE CHAIN ITA'!D93</f>
        <v>Electrical equipements</v>
      </c>
      <c r="D93" s="77">
        <f>IF(OR('Detailed VALUE CHAIN ITA'!H93="x",'Detailed VALUE CHAIN ITA'!I93="x",'Detailed VALUE CHAIN ITA'!J93="x"),1,0)</f>
        <v>1</v>
      </c>
      <c r="E93" s="77">
        <f>IF('Detailed VALUE CHAIN ITA'!Q93="x",1,0)</f>
        <v>0</v>
      </c>
      <c r="F93" s="77">
        <f>IF('Detailed VALUE CHAIN ITA'!T93="x",1,0)</f>
        <v>0</v>
      </c>
      <c r="G93" s="77">
        <f>IF('Detailed VALUE CHAIN ITA'!U93="x",1,0)</f>
        <v>0</v>
      </c>
      <c r="H93" s="77">
        <f>IF(OR('Detailed VALUE CHAIN ITA'!W93="x",'Detailed VALUE CHAIN ITA'!X93="x"),1,0)</f>
        <v>0</v>
      </c>
      <c r="I93" s="77">
        <f>IF('Detailed VALUE CHAIN ITA'!Y93="x",1,0)</f>
        <v>0</v>
      </c>
      <c r="J93" s="77">
        <f>IF('Detailed VALUE CHAIN ITA'!Z93="x",1,0)</f>
        <v>0</v>
      </c>
      <c r="K93" s="77">
        <f>IF(OR('Detailed VALUE CHAIN ITA'!AC93="x",'Detailed VALUE CHAIN ITA'!AD93="x",'Detailed VALUE CHAIN ITA'!AF93="x"),1,0)</f>
        <v>1</v>
      </c>
      <c r="L93" s="77">
        <f>IF('Detailed VALUE CHAIN ITA'!AE93="x",1,0)</f>
        <v>0</v>
      </c>
      <c r="M93" s="77">
        <f>IF(AND('Detailed VALUE CHAIN ITA'!AK93="x",'Detailed VALUE CHAIN ITA'!AL93="x"),1,0)</f>
        <v>0</v>
      </c>
      <c r="N93" s="77">
        <f>IF('Detailed VALUE CHAIN ITA'!BC93="x",1,0)</f>
        <v>0</v>
      </c>
      <c r="O93" s="77">
        <f>IF(OR('Detailed VALUE CHAIN ITA'!BH93="x",'Detailed VALUE CHAIN ITA'!BI93="x",'Detailed VALUE CHAIN ITA'!BK93="x",'Detailed VALUE CHAIN ITA'!BL93="x",'Detailed VALUE CHAIN ITA'!BM93="x",'Detailed VALUE CHAIN ITA'!BQ93="x"),1,0)</f>
        <v>0</v>
      </c>
      <c r="P93" s="77">
        <f>IF(OR('Detailed VALUE CHAIN ITA'!BT93="x",'Detailed VALUE CHAIN ITA'!BU93="x",'Detailed VALUE CHAIN ITA'!BV93="x",'Detailed VALUE CHAIN ITA'!BW93="x"),1,0)</f>
        <v>0</v>
      </c>
      <c r="Q93" s="87">
        <f t="shared" si="2"/>
        <v>2</v>
      </c>
    </row>
    <row r="94" spans="2:17" x14ac:dyDescent="0.35">
      <c r="B94" s="80" t="str">
        <f>'Detailed VALUE CHAIN ITA'!B94</f>
        <v>zapgrid (G.M.T. spa)</v>
      </c>
      <c r="C94" s="81" t="str">
        <f>'Detailed VALUE CHAIN ITA'!D94</f>
        <v>Energy audit</v>
      </c>
      <c r="D94" s="77">
        <f>IF(OR('Detailed VALUE CHAIN ITA'!H94="x",'Detailed VALUE CHAIN ITA'!I94="x",'Detailed VALUE CHAIN ITA'!J94="x"),1,0)</f>
        <v>0</v>
      </c>
      <c r="E94" s="77">
        <f>IF('Detailed VALUE CHAIN ITA'!Q94="x",1,0)</f>
        <v>0</v>
      </c>
      <c r="F94" s="77">
        <f>IF('Detailed VALUE CHAIN ITA'!T94="x",1,0)</f>
        <v>0</v>
      </c>
      <c r="G94" s="77">
        <f>IF('Detailed VALUE CHAIN ITA'!U94="x",1,0)</f>
        <v>0</v>
      </c>
      <c r="H94" s="77">
        <f>IF(OR('Detailed VALUE CHAIN ITA'!W94="x",'Detailed VALUE CHAIN ITA'!X94="x"),1,0)</f>
        <v>0</v>
      </c>
      <c r="I94" s="77">
        <f>IF('Detailed VALUE CHAIN ITA'!Y94="x",1,0)</f>
        <v>0</v>
      </c>
      <c r="J94" s="77">
        <f>IF('Detailed VALUE CHAIN ITA'!Z94="x",1,0)</f>
        <v>0</v>
      </c>
      <c r="K94" s="77">
        <f>IF(OR('Detailed VALUE CHAIN ITA'!AC94="x",'Detailed VALUE CHAIN ITA'!AD94="x",'Detailed VALUE CHAIN ITA'!AF94="x"),1,0)</f>
        <v>0</v>
      </c>
      <c r="L94" s="77">
        <f>IF('Detailed VALUE CHAIN ITA'!AE94="x",1,0)</f>
        <v>0</v>
      </c>
      <c r="M94" s="77">
        <f>IF(AND('Detailed VALUE CHAIN ITA'!AK94="x",'Detailed VALUE CHAIN ITA'!AL94="x"),1,0)</f>
        <v>1</v>
      </c>
      <c r="N94" s="77">
        <f>IF('Detailed VALUE CHAIN ITA'!BC94="x",1,0)</f>
        <v>0</v>
      </c>
      <c r="O94" s="77">
        <f>IF(OR('Detailed VALUE CHAIN ITA'!BH94="x",'Detailed VALUE CHAIN ITA'!BI94="x",'Detailed VALUE CHAIN ITA'!BK94="x",'Detailed VALUE CHAIN ITA'!BL94="x",'Detailed VALUE CHAIN ITA'!BM94="x",'Detailed VALUE CHAIN ITA'!BQ94="x"),1,0)</f>
        <v>0</v>
      </c>
      <c r="P94" s="77">
        <f>IF(OR('Detailed VALUE CHAIN ITA'!BT94="x",'Detailed VALUE CHAIN ITA'!BU94="x",'Detailed VALUE CHAIN ITA'!BV94="x",'Detailed VALUE CHAIN ITA'!BW94="x"),1,0)</f>
        <v>0</v>
      </c>
      <c r="Q94" s="87">
        <f t="shared" si="2"/>
        <v>1</v>
      </c>
    </row>
    <row r="95" spans="2:17" x14ac:dyDescent="0.35">
      <c r="B95" s="80" t="str">
        <f>'Detailed VALUE CHAIN ITA'!B95</f>
        <v>Daimler</v>
      </c>
      <c r="C95" s="81" t="str">
        <f>'Detailed VALUE CHAIN ITA'!D95</f>
        <v>Automotive</v>
      </c>
      <c r="D95" s="77">
        <f>IF(OR('Detailed VALUE CHAIN ITA'!H95="x",'Detailed VALUE CHAIN ITA'!I95="x",'Detailed VALUE CHAIN ITA'!J95="x"),1,0)</f>
        <v>1</v>
      </c>
      <c r="E95" s="77">
        <f>IF('Detailed VALUE CHAIN ITA'!Q95="x",1,0)</f>
        <v>1</v>
      </c>
      <c r="F95" s="77">
        <f>IF('Detailed VALUE CHAIN ITA'!T95="x",1,0)</f>
        <v>0</v>
      </c>
      <c r="G95" s="77">
        <f>IF('Detailed VALUE CHAIN ITA'!U95="x",1,0)</f>
        <v>1</v>
      </c>
      <c r="H95" s="77">
        <f>IF(OR('Detailed VALUE CHAIN ITA'!W95="x",'Detailed VALUE CHAIN ITA'!X95="x"),1,0)</f>
        <v>0</v>
      </c>
      <c r="I95" s="77">
        <f>IF('Detailed VALUE CHAIN ITA'!Y95="x",1,0)</f>
        <v>0</v>
      </c>
      <c r="J95" s="77">
        <f>IF('Detailed VALUE CHAIN ITA'!Z95="x",1,0)</f>
        <v>0</v>
      </c>
      <c r="K95" s="77">
        <f>IF(OR('Detailed VALUE CHAIN ITA'!AC95="x",'Detailed VALUE CHAIN ITA'!AD95="x",'Detailed VALUE CHAIN ITA'!AF95="x"),1,0)</f>
        <v>0</v>
      </c>
      <c r="L95" s="77">
        <f>IF('Detailed VALUE CHAIN ITA'!AE95="x",1,0)</f>
        <v>0</v>
      </c>
      <c r="M95" s="77">
        <f>IF(AND('Detailed VALUE CHAIN ITA'!AK95="x",'Detailed VALUE CHAIN ITA'!AL95="x"),1,0)</f>
        <v>0</v>
      </c>
      <c r="N95" s="77">
        <f>IF('Detailed VALUE CHAIN ITA'!BC95="x",1,0)</f>
        <v>0</v>
      </c>
      <c r="O95" s="77">
        <f>IF(OR('Detailed VALUE CHAIN ITA'!BH95="x",'Detailed VALUE CHAIN ITA'!BI95="x",'Detailed VALUE CHAIN ITA'!BK95="x",'Detailed VALUE CHAIN ITA'!BL95="x",'Detailed VALUE CHAIN ITA'!BM95="x",'Detailed VALUE CHAIN ITA'!BQ95="x"),1,0)</f>
        <v>0</v>
      </c>
      <c r="P95" s="77">
        <f>IF(OR('Detailed VALUE CHAIN ITA'!BT95="x",'Detailed VALUE CHAIN ITA'!BU95="x",'Detailed VALUE CHAIN ITA'!BV95="x",'Detailed VALUE CHAIN ITA'!BW95="x"),1,0)</f>
        <v>1</v>
      </c>
      <c r="Q95" s="87">
        <f t="shared" si="2"/>
        <v>4</v>
      </c>
    </row>
    <row r="96" spans="2:17" x14ac:dyDescent="0.35">
      <c r="B96" s="80" t="str">
        <f>'Detailed VALUE CHAIN ITA'!B96</f>
        <v>Ford</v>
      </c>
      <c r="C96" s="81" t="str">
        <f>'Detailed VALUE CHAIN ITA'!D96</f>
        <v>Automotive</v>
      </c>
      <c r="D96" s="77">
        <f>IF(OR('Detailed VALUE CHAIN ITA'!H96="x",'Detailed VALUE CHAIN ITA'!I96="x",'Detailed VALUE CHAIN ITA'!J96="x"),1,0)</f>
        <v>0</v>
      </c>
      <c r="E96" s="77">
        <f>IF('Detailed VALUE CHAIN ITA'!Q96="x",1,0)</f>
        <v>1</v>
      </c>
      <c r="F96" s="77">
        <f>IF('Detailed VALUE CHAIN ITA'!T96="x",1,0)</f>
        <v>0</v>
      </c>
      <c r="G96" s="77">
        <f>IF('Detailed VALUE CHAIN ITA'!U96="x",1,0)</f>
        <v>0</v>
      </c>
      <c r="H96" s="77">
        <f>IF(OR('Detailed VALUE CHAIN ITA'!W96="x",'Detailed VALUE CHAIN ITA'!X96="x"),1,0)</f>
        <v>0</v>
      </c>
      <c r="I96" s="77">
        <f>IF('Detailed VALUE CHAIN ITA'!Y96="x",1,0)</f>
        <v>0</v>
      </c>
      <c r="J96" s="77">
        <f>IF('Detailed VALUE CHAIN ITA'!Z96="x",1,0)</f>
        <v>0</v>
      </c>
      <c r="K96" s="77">
        <f>IF(OR('Detailed VALUE CHAIN ITA'!AC96="x",'Detailed VALUE CHAIN ITA'!AD96="x",'Detailed VALUE CHAIN ITA'!AF96="x"),1,0)</f>
        <v>0</v>
      </c>
      <c r="L96" s="77">
        <f>IF('Detailed VALUE CHAIN ITA'!AE96="x",1,0)</f>
        <v>0</v>
      </c>
      <c r="M96" s="77">
        <f>IF(AND('Detailed VALUE CHAIN ITA'!AK96="x",'Detailed VALUE CHAIN ITA'!AL96="x"),1,0)</f>
        <v>0</v>
      </c>
      <c r="N96" s="77">
        <f>IF('Detailed VALUE CHAIN ITA'!BC96="x",1,0)</f>
        <v>0</v>
      </c>
      <c r="O96" s="77">
        <f>IF(OR('Detailed VALUE CHAIN ITA'!BH96="x",'Detailed VALUE CHAIN ITA'!BI96="x",'Detailed VALUE CHAIN ITA'!BK96="x",'Detailed VALUE CHAIN ITA'!BL96="x",'Detailed VALUE CHAIN ITA'!BM96="x",'Detailed VALUE CHAIN ITA'!BQ96="x"),1,0)</f>
        <v>0</v>
      </c>
      <c r="P96" s="77">
        <f>IF(OR('Detailed VALUE CHAIN ITA'!BT96="x",'Detailed VALUE CHAIN ITA'!BU96="x",'Detailed VALUE CHAIN ITA'!BV96="x",'Detailed VALUE CHAIN ITA'!BW96="x"),1,0)</f>
        <v>0</v>
      </c>
      <c r="Q96" s="87">
        <f t="shared" si="2"/>
        <v>1</v>
      </c>
    </row>
    <row r="97" spans="2:17" x14ac:dyDescent="0.35">
      <c r="B97" s="80" t="str">
        <f>'Detailed VALUE CHAIN ITA'!B97</f>
        <v>Volkswagen</v>
      </c>
      <c r="C97" s="81" t="str">
        <f>'Detailed VALUE CHAIN ITA'!D97</f>
        <v>Automotive</v>
      </c>
      <c r="D97" s="77">
        <f>IF(OR('Detailed VALUE CHAIN ITA'!H97="x",'Detailed VALUE CHAIN ITA'!I97="x",'Detailed VALUE CHAIN ITA'!J97="x"),1,0)</f>
        <v>0</v>
      </c>
      <c r="E97" s="77">
        <f>IF('Detailed VALUE CHAIN ITA'!Q97="x",1,0)</f>
        <v>1</v>
      </c>
      <c r="F97" s="77">
        <f>IF('Detailed VALUE CHAIN ITA'!T97="x",1,0)</f>
        <v>0</v>
      </c>
      <c r="G97" s="77">
        <f>IF('Detailed VALUE CHAIN ITA'!U97="x",1,0)</f>
        <v>0</v>
      </c>
      <c r="H97" s="77">
        <f>IF(OR('Detailed VALUE CHAIN ITA'!W97="x",'Detailed VALUE CHAIN ITA'!X97="x"),1,0)</f>
        <v>0</v>
      </c>
      <c r="I97" s="77">
        <f>IF('Detailed VALUE CHAIN ITA'!Y97="x",1,0)</f>
        <v>0</v>
      </c>
      <c r="J97" s="77">
        <f>IF('Detailed VALUE CHAIN ITA'!Z97="x",1,0)</f>
        <v>0</v>
      </c>
      <c r="K97" s="77">
        <f>IF(OR('Detailed VALUE CHAIN ITA'!AC97="x",'Detailed VALUE CHAIN ITA'!AD97="x",'Detailed VALUE CHAIN ITA'!AF97="x"),1,0)</f>
        <v>0</v>
      </c>
      <c r="L97" s="77">
        <f>IF('Detailed VALUE CHAIN ITA'!AE97="x",1,0)</f>
        <v>0</v>
      </c>
      <c r="M97" s="77">
        <f>IF(AND('Detailed VALUE CHAIN ITA'!AK97="x",'Detailed VALUE CHAIN ITA'!AL97="x"),1,0)</f>
        <v>0</v>
      </c>
      <c r="N97" s="77">
        <f>IF('Detailed VALUE CHAIN ITA'!BC97="x",1,0)</f>
        <v>0</v>
      </c>
      <c r="O97" s="77">
        <f>IF(OR('Detailed VALUE CHAIN ITA'!BH97="x",'Detailed VALUE CHAIN ITA'!BI97="x",'Detailed VALUE CHAIN ITA'!BK97="x",'Detailed VALUE CHAIN ITA'!BL97="x",'Detailed VALUE CHAIN ITA'!BM97="x",'Detailed VALUE CHAIN ITA'!BQ97="x"),1,0)</f>
        <v>0</v>
      </c>
      <c r="P97" s="77">
        <f>IF(OR('Detailed VALUE CHAIN ITA'!BT97="x",'Detailed VALUE CHAIN ITA'!BU97="x",'Detailed VALUE CHAIN ITA'!BV97="x",'Detailed VALUE CHAIN ITA'!BW97="x"),1,0)</f>
        <v>0</v>
      </c>
      <c r="Q97" s="87">
        <f t="shared" si="2"/>
        <v>1</v>
      </c>
    </row>
    <row r="98" spans="2:17" x14ac:dyDescent="0.35">
      <c r="B98" s="80" t="str">
        <f>'Detailed VALUE CHAIN ITA'!B98</f>
        <v>Schneider</v>
      </c>
      <c r="C98" s="81" t="str">
        <f>'Detailed VALUE CHAIN ITA'!D98</f>
        <v>Electrical equipements</v>
      </c>
      <c r="D98" s="77">
        <f>IF(OR('Detailed VALUE CHAIN ITA'!H98="x",'Detailed VALUE CHAIN ITA'!I98="x",'Detailed VALUE CHAIN ITA'!J98="x"),1,0)</f>
        <v>1</v>
      </c>
      <c r="E98" s="77">
        <f>IF('Detailed VALUE CHAIN ITA'!Q98="x",1,0)</f>
        <v>0</v>
      </c>
      <c r="F98" s="77">
        <f>IF('Detailed VALUE CHAIN ITA'!T98="x",1,0)</f>
        <v>0</v>
      </c>
      <c r="G98" s="77">
        <f>IF('Detailed VALUE CHAIN ITA'!U98="x",1,0)</f>
        <v>0</v>
      </c>
      <c r="H98" s="77">
        <f>IF(OR('Detailed VALUE CHAIN ITA'!W98="x",'Detailed VALUE CHAIN ITA'!X98="x"),1,0)</f>
        <v>0</v>
      </c>
      <c r="I98" s="77">
        <f>IF('Detailed VALUE CHAIN ITA'!Y98="x",1,0)</f>
        <v>0</v>
      </c>
      <c r="J98" s="77">
        <f>IF('Detailed VALUE CHAIN ITA'!Z98="x",1,0)</f>
        <v>0</v>
      </c>
      <c r="K98" s="77">
        <f>IF(OR('Detailed VALUE CHAIN ITA'!AC98="x",'Detailed VALUE CHAIN ITA'!AD98="x",'Detailed VALUE CHAIN ITA'!AF98="x"),1,0)</f>
        <v>1</v>
      </c>
      <c r="L98" s="77">
        <f>IF('Detailed VALUE CHAIN ITA'!AE98="x",1,0)</f>
        <v>0</v>
      </c>
      <c r="M98" s="77">
        <f>IF(AND('Detailed VALUE CHAIN ITA'!AK98="x",'Detailed VALUE CHAIN ITA'!AL98="x"),1,0)</f>
        <v>0</v>
      </c>
      <c r="N98" s="77">
        <f>IF('Detailed VALUE CHAIN ITA'!BC98="x",1,0)</f>
        <v>0</v>
      </c>
      <c r="O98" s="77">
        <f>IF(OR('Detailed VALUE CHAIN ITA'!BH98="x",'Detailed VALUE CHAIN ITA'!BI98="x",'Detailed VALUE CHAIN ITA'!BK98="x",'Detailed VALUE CHAIN ITA'!BL98="x",'Detailed VALUE CHAIN ITA'!BM98="x",'Detailed VALUE CHAIN ITA'!BQ98="x"),1,0)</f>
        <v>0</v>
      </c>
      <c r="P98" s="77">
        <f>IF(OR('Detailed VALUE CHAIN ITA'!BT98="x",'Detailed VALUE CHAIN ITA'!BU98="x",'Detailed VALUE CHAIN ITA'!BV98="x",'Detailed VALUE CHAIN ITA'!BW98="x"),1,0)</f>
        <v>0</v>
      </c>
      <c r="Q98" s="87">
        <f t="shared" si="2"/>
        <v>2</v>
      </c>
    </row>
    <row r="99" spans="2:17" x14ac:dyDescent="0.35">
      <c r="B99" s="80" t="str">
        <f>'Detailed VALUE CHAIN ITA'!B99</f>
        <v>Honda</v>
      </c>
      <c r="C99" s="81" t="str">
        <f>'Detailed VALUE CHAIN ITA'!D99</f>
        <v>Automotive</v>
      </c>
      <c r="D99" s="77">
        <f>IF(OR('Detailed VALUE CHAIN ITA'!H99="x",'Detailed VALUE CHAIN ITA'!I99="x",'Detailed VALUE CHAIN ITA'!J99="x"),1,0)</f>
        <v>0</v>
      </c>
      <c r="E99" s="77">
        <f>IF('Detailed VALUE CHAIN ITA'!Q99="x",1,0)</f>
        <v>1</v>
      </c>
      <c r="F99" s="77">
        <f>IF('Detailed VALUE CHAIN ITA'!T99="x",1,0)</f>
        <v>0</v>
      </c>
      <c r="G99" s="77">
        <f>IF('Detailed VALUE CHAIN ITA'!U99="x",1,0)</f>
        <v>0</v>
      </c>
      <c r="H99" s="77">
        <f>IF(OR('Detailed VALUE CHAIN ITA'!W99="x",'Detailed VALUE CHAIN ITA'!X99="x"),1,0)</f>
        <v>0</v>
      </c>
      <c r="I99" s="77">
        <f>IF('Detailed VALUE CHAIN ITA'!Y99="x",1,0)</f>
        <v>0</v>
      </c>
      <c r="J99" s="77">
        <f>IF('Detailed VALUE CHAIN ITA'!Z99="x",1,0)</f>
        <v>0</v>
      </c>
      <c r="K99" s="77">
        <f>IF(OR('Detailed VALUE CHAIN ITA'!AC99="x",'Detailed VALUE CHAIN ITA'!AD99="x",'Detailed VALUE CHAIN ITA'!AF99="x"),1,0)</f>
        <v>0</v>
      </c>
      <c r="L99" s="77">
        <f>IF('Detailed VALUE CHAIN ITA'!AE99="x",1,0)</f>
        <v>0</v>
      </c>
      <c r="M99" s="77">
        <f>IF(AND('Detailed VALUE CHAIN ITA'!AK99="x",'Detailed VALUE CHAIN ITA'!AL99="x"),1,0)</f>
        <v>0</v>
      </c>
      <c r="N99" s="77">
        <f>IF('Detailed VALUE CHAIN ITA'!BC99="x",1,0)</f>
        <v>0</v>
      </c>
      <c r="O99" s="77">
        <f>IF(OR('Detailed VALUE CHAIN ITA'!BH99="x",'Detailed VALUE CHAIN ITA'!BI99="x",'Detailed VALUE CHAIN ITA'!BK99="x",'Detailed VALUE CHAIN ITA'!BL99="x",'Detailed VALUE CHAIN ITA'!BM99="x",'Detailed VALUE CHAIN ITA'!BQ99="x"),1,0)</f>
        <v>1</v>
      </c>
      <c r="P99" s="77">
        <f>IF(OR('Detailed VALUE CHAIN ITA'!BT99="x",'Detailed VALUE CHAIN ITA'!BU99="x",'Detailed VALUE CHAIN ITA'!BV99="x",'Detailed VALUE CHAIN ITA'!BW99="x"),1,0)</f>
        <v>0</v>
      </c>
      <c r="Q99" s="87">
        <f t="shared" si="2"/>
        <v>2</v>
      </c>
    </row>
    <row r="100" spans="2:17" x14ac:dyDescent="0.35">
      <c r="B100" s="80" t="str">
        <f>'Detailed VALUE CHAIN ITA'!B100</f>
        <v>Tata motors (jaguar)</v>
      </c>
      <c r="C100" s="81" t="str">
        <f>'Detailed VALUE CHAIN ITA'!D100</f>
        <v>Automotive</v>
      </c>
      <c r="D100" s="77">
        <f>IF(OR('Detailed VALUE CHAIN ITA'!H100="x",'Detailed VALUE CHAIN ITA'!I100="x",'Detailed VALUE CHAIN ITA'!J100="x"),1,0)</f>
        <v>0</v>
      </c>
      <c r="E100" s="77">
        <f>IF('Detailed VALUE CHAIN ITA'!Q100="x",1,0)</f>
        <v>1</v>
      </c>
      <c r="F100" s="77">
        <f>IF('Detailed VALUE CHAIN ITA'!T100="x",1,0)</f>
        <v>0</v>
      </c>
      <c r="G100" s="77">
        <f>IF('Detailed VALUE CHAIN ITA'!U100="x",1,0)</f>
        <v>0</v>
      </c>
      <c r="H100" s="77">
        <f>IF(OR('Detailed VALUE CHAIN ITA'!W100="x",'Detailed VALUE CHAIN ITA'!X100="x"),1,0)</f>
        <v>0</v>
      </c>
      <c r="I100" s="77">
        <f>IF('Detailed VALUE CHAIN ITA'!Y100="x",1,0)</f>
        <v>0</v>
      </c>
      <c r="J100" s="77">
        <f>IF('Detailed VALUE CHAIN ITA'!Z100="x",1,0)</f>
        <v>0</v>
      </c>
      <c r="K100" s="77">
        <f>IF(OR('Detailed VALUE CHAIN ITA'!AC100="x",'Detailed VALUE CHAIN ITA'!AD100="x",'Detailed VALUE CHAIN ITA'!AF100="x"),1,0)</f>
        <v>0</v>
      </c>
      <c r="L100" s="77">
        <f>IF('Detailed VALUE CHAIN ITA'!AE100="x",1,0)</f>
        <v>0</v>
      </c>
      <c r="M100" s="77">
        <f>IF(AND('Detailed VALUE CHAIN ITA'!AK100="x",'Detailed VALUE CHAIN ITA'!AL100="x"),1,0)</f>
        <v>0</v>
      </c>
      <c r="N100" s="77">
        <f>IF('Detailed VALUE CHAIN ITA'!BC100="x",1,0)</f>
        <v>0</v>
      </c>
      <c r="O100" s="77">
        <f>IF(OR('Detailed VALUE CHAIN ITA'!BH100="x",'Detailed VALUE CHAIN ITA'!BI100="x",'Detailed VALUE CHAIN ITA'!BK100="x",'Detailed VALUE CHAIN ITA'!BL100="x",'Detailed VALUE CHAIN ITA'!BM100="x",'Detailed VALUE CHAIN ITA'!BQ100="x"),1,0)</f>
        <v>0</v>
      </c>
      <c r="P100" s="77">
        <f>IF(OR('Detailed VALUE CHAIN ITA'!BT100="x",'Detailed VALUE CHAIN ITA'!BU100="x",'Detailed VALUE CHAIN ITA'!BV100="x",'Detailed VALUE CHAIN ITA'!BW100="x"),1,0)</f>
        <v>0</v>
      </c>
      <c r="Q100" s="87">
        <f t="shared" si="2"/>
        <v>1</v>
      </c>
    </row>
    <row r="101" spans="2:17" x14ac:dyDescent="0.35">
      <c r="B101" s="80" t="str">
        <f>'Detailed VALUE CHAIN ITA'!B101</f>
        <v>Renault</v>
      </c>
      <c r="C101" s="81" t="str">
        <f>'Detailed VALUE CHAIN ITA'!D101</f>
        <v>Automotive</v>
      </c>
      <c r="D101" s="77">
        <f>IF(OR('Detailed VALUE CHAIN ITA'!H101="x",'Detailed VALUE CHAIN ITA'!I101="x",'Detailed VALUE CHAIN ITA'!J101="x"),1,0)</f>
        <v>0</v>
      </c>
      <c r="E101" s="77">
        <f>IF('Detailed VALUE CHAIN ITA'!Q101="x",1,0)</f>
        <v>1</v>
      </c>
      <c r="F101" s="77">
        <f>IF('Detailed VALUE CHAIN ITA'!T101="x",1,0)</f>
        <v>0</v>
      </c>
      <c r="G101" s="77">
        <f>IF('Detailed VALUE CHAIN ITA'!U101="x",1,0)</f>
        <v>0</v>
      </c>
      <c r="H101" s="77">
        <f>IF(OR('Detailed VALUE CHAIN ITA'!W101="x",'Detailed VALUE CHAIN ITA'!X101="x"),1,0)</f>
        <v>0</v>
      </c>
      <c r="I101" s="77">
        <f>IF('Detailed VALUE CHAIN ITA'!Y101="x",1,0)</f>
        <v>0</v>
      </c>
      <c r="J101" s="77">
        <f>IF('Detailed VALUE CHAIN ITA'!Z101="x",1,0)</f>
        <v>0</v>
      </c>
      <c r="K101" s="77">
        <f>IF(OR('Detailed VALUE CHAIN ITA'!AC101="x",'Detailed VALUE CHAIN ITA'!AD101="x",'Detailed VALUE CHAIN ITA'!AF101="x"),1,0)</f>
        <v>0</v>
      </c>
      <c r="L101" s="77">
        <f>IF('Detailed VALUE CHAIN ITA'!AE101="x",1,0)</f>
        <v>0</v>
      </c>
      <c r="M101" s="77">
        <f>IF(AND('Detailed VALUE CHAIN ITA'!AK101="x",'Detailed VALUE CHAIN ITA'!AL101="x"),1,0)</f>
        <v>0</v>
      </c>
      <c r="N101" s="77">
        <f>IF('Detailed VALUE CHAIN ITA'!BC101="x",1,0)</f>
        <v>0</v>
      </c>
      <c r="O101" s="77">
        <f>IF(OR('Detailed VALUE CHAIN ITA'!BH101="x",'Detailed VALUE CHAIN ITA'!BI101="x",'Detailed VALUE CHAIN ITA'!BK101="x",'Detailed VALUE CHAIN ITA'!BL101="x",'Detailed VALUE CHAIN ITA'!BM101="x",'Detailed VALUE CHAIN ITA'!BQ101="x"),1,0)</f>
        <v>0</v>
      </c>
      <c r="P101" s="77">
        <f>IF(OR('Detailed VALUE CHAIN ITA'!BT101="x",'Detailed VALUE CHAIN ITA'!BU101="x",'Detailed VALUE CHAIN ITA'!BV101="x",'Detailed VALUE CHAIN ITA'!BW101="x"),1,0)</f>
        <v>0</v>
      </c>
      <c r="Q101" s="87">
        <f t="shared" si="2"/>
        <v>1</v>
      </c>
    </row>
    <row r="102" spans="2:17" x14ac:dyDescent="0.35">
      <c r="B102" s="80" t="str">
        <f>'Detailed VALUE CHAIN ITA'!B102</f>
        <v>COBAT</v>
      </c>
      <c r="C102" s="81" t="str">
        <f>'Detailed VALUE CHAIN ITA'!D102</f>
        <v>Waste management</v>
      </c>
      <c r="D102" s="77">
        <f>IF(OR('Detailed VALUE CHAIN ITA'!H102="x",'Detailed VALUE CHAIN ITA'!I102="x",'Detailed VALUE CHAIN ITA'!J102="x"),1,0)</f>
        <v>0</v>
      </c>
      <c r="E102" s="77">
        <f>IF('Detailed VALUE CHAIN ITA'!Q102="x",1,0)</f>
        <v>0</v>
      </c>
      <c r="F102" s="77">
        <f>IF('Detailed VALUE CHAIN ITA'!T102="x",1,0)</f>
        <v>0</v>
      </c>
      <c r="G102" s="77">
        <f>IF('Detailed VALUE CHAIN ITA'!U102="x",1,0)</f>
        <v>0</v>
      </c>
      <c r="H102" s="77">
        <f>IF(OR('Detailed VALUE CHAIN ITA'!W102="x",'Detailed VALUE CHAIN ITA'!X102="x"),1,0)</f>
        <v>0</v>
      </c>
      <c r="I102" s="77">
        <f>IF('Detailed VALUE CHAIN ITA'!Y102="x",1,0)</f>
        <v>0</v>
      </c>
      <c r="J102" s="77">
        <f>IF('Detailed VALUE CHAIN ITA'!Z102="x",1,0)</f>
        <v>0</v>
      </c>
      <c r="K102" s="77">
        <f>IF(OR('Detailed VALUE CHAIN ITA'!AC102="x",'Detailed VALUE CHAIN ITA'!AD102="x",'Detailed VALUE CHAIN ITA'!AF102="x"),1,0)</f>
        <v>0</v>
      </c>
      <c r="L102" s="77">
        <f>IF('Detailed VALUE CHAIN ITA'!AE102="x",1,0)</f>
        <v>0</v>
      </c>
      <c r="M102" s="77">
        <f>IF(AND('Detailed VALUE CHAIN ITA'!AK102="x",'Detailed VALUE CHAIN ITA'!AL102="x"),1,0)</f>
        <v>0</v>
      </c>
      <c r="N102" s="77">
        <f>IF('Detailed VALUE CHAIN ITA'!BC102="x",1,0)</f>
        <v>0</v>
      </c>
      <c r="O102" s="77">
        <f>IF(OR('Detailed VALUE CHAIN ITA'!BH102="x",'Detailed VALUE CHAIN ITA'!BI102="x",'Detailed VALUE CHAIN ITA'!BK102="x",'Detailed VALUE CHAIN ITA'!BL102="x",'Detailed VALUE CHAIN ITA'!BM102="x",'Detailed VALUE CHAIN ITA'!BQ102="x"),1,0)</f>
        <v>0</v>
      </c>
      <c r="P102" s="77">
        <f>IF(OR('Detailed VALUE CHAIN ITA'!BT102="x",'Detailed VALUE CHAIN ITA'!BU102="x",'Detailed VALUE CHAIN ITA'!BV102="x",'Detailed VALUE CHAIN ITA'!BW102="x"),1,0)</f>
        <v>1</v>
      </c>
      <c r="Q102" s="87">
        <f t="shared" ref="Q102:Q105" si="3">SUM(D102:P102)</f>
        <v>1</v>
      </c>
    </row>
    <row r="103" spans="2:17" x14ac:dyDescent="0.35">
      <c r="B103" s="80" t="str">
        <f>'Detailed VALUE CHAIN ITA'!B103</f>
        <v>Veolia</v>
      </c>
      <c r="C103" s="81" t="str">
        <f>'Detailed VALUE CHAIN ITA'!D103</f>
        <v>Waste management, Energy &amp; transportation</v>
      </c>
      <c r="D103" s="77">
        <f>IF(OR('Detailed VALUE CHAIN ITA'!H103="x",'Detailed VALUE CHAIN ITA'!I103="x",'Detailed VALUE CHAIN ITA'!J103="x"),1,0)</f>
        <v>0</v>
      </c>
      <c r="E103" s="77">
        <f>IF('Detailed VALUE CHAIN ITA'!Q103="x",1,0)</f>
        <v>0</v>
      </c>
      <c r="F103" s="77">
        <f>IF('Detailed VALUE CHAIN ITA'!T103="x",1,0)</f>
        <v>0</v>
      </c>
      <c r="G103" s="77">
        <f>IF('Detailed VALUE CHAIN ITA'!U103="x",1,0)</f>
        <v>0</v>
      </c>
      <c r="H103" s="77">
        <f>IF(OR('Detailed VALUE CHAIN ITA'!W103="x",'Detailed VALUE CHAIN ITA'!X103="x"),1,0)</f>
        <v>0</v>
      </c>
      <c r="I103" s="77">
        <f>IF('Detailed VALUE CHAIN ITA'!Y103="x",1,0)</f>
        <v>0</v>
      </c>
      <c r="J103" s="77">
        <f>IF('Detailed VALUE CHAIN ITA'!Z103="x",1,0)</f>
        <v>0</v>
      </c>
      <c r="K103" s="77">
        <f>IF(OR('Detailed VALUE CHAIN ITA'!AC103="x",'Detailed VALUE CHAIN ITA'!AD103="x",'Detailed VALUE CHAIN ITA'!AF103="x"),1,0)</f>
        <v>0</v>
      </c>
      <c r="L103" s="77">
        <f>IF('Detailed VALUE CHAIN ITA'!AE103="x",1,0)</f>
        <v>0</v>
      </c>
      <c r="M103" s="77">
        <f>IF(AND('Detailed VALUE CHAIN ITA'!AK103="x",'Detailed VALUE CHAIN ITA'!AL103="x"),1,0)</f>
        <v>0</v>
      </c>
      <c r="N103" s="77">
        <f>IF('Detailed VALUE CHAIN ITA'!BC103="x",1,0)</f>
        <v>0</v>
      </c>
      <c r="O103" s="77">
        <f>IF(OR('Detailed VALUE CHAIN ITA'!BH103="x",'Detailed VALUE CHAIN ITA'!BI103="x",'Detailed VALUE CHAIN ITA'!BK103="x",'Detailed VALUE CHAIN ITA'!BL103="x",'Detailed VALUE CHAIN ITA'!BM103="x",'Detailed VALUE CHAIN ITA'!BQ103="x"),1,0)</f>
        <v>0</v>
      </c>
      <c r="P103" s="77">
        <f>IF(OR('Detailed VALUE CHAIN ITA'!BT103="x",'Detailed VALUE CHAIN ITA'!BU103="x",'Detailed VALUE CHAIN ITA'!BV103="x",'Detailed VALUE CHAIN ITA'!BW103="x"),1,0)</f>
        <v>1</v>
      </c>
      <c r="Q103" s="87">
        <f t="shared" si="3"/>
        <v>1</v>
      </c>
    </row>
    <row r="104" spans="2:17" x14ac:dyDescent="0.35">
      <c r="B104" s="80" t="str">
        <f>'Detailed VALUE CHAIN ITA'!B104</f>
        <v>4R energy corporation</v>
      </c>
      <c r="C104" s="81" t="str">
        <f>'Detailed VALUE CHAIN ITA'!D104</f>
        <v>EV batteries recycling</v>
      </c>
      <c r="D104" s="77">
        <f>IF(OR('Detailed VALUE CHAIN ITA'!H104="x",'Detailed VALUE CHAIN ITA'!I104="x",'Detailed VALUE CHAIN ITA'!J104="x"),1,0)</f>
        <v>0</v>
      </c>
      <c r="E104" s="77">
        <f>IF('Detailed VALUE CHAIN ITA'!Q104="x",1,0)</f>
        <v>0</v>
      </c>
      <c r="F104" s="77">
        <f>IF('Detailed VALUE CHAIN ITA'!T104="x",1,0)</f>
        <v>0</v>
      </c>
      <c r="G104" s="77">
        <f>IF('Detailed VALUE CHAIN ITA'!U104="x",1,0)</f>
        <v>0</v>
      </c>
      <c r="H104" s="77">
        <f>IF(OR('Detailed VALUE CHAIN ITA'!W104="x",'Detailed VALUE CHAIN ITA'!X104="x"),1,0)</f>
        <v>0</v>
      </c>
      <c r="I104" s="77">
        <f>IF('Detailed VALUE CHAIN ITA'!Y104="x",1,0)</f>
        <v>0</v>
      </c>
      <c r="J104" s="77">
        <f>IF('Detailed VALUE CHAIN ITA'!Z104="x",1,0)</f>
        <v>0</v>
      </c>
      <c r="K104" s="77">
        <f>IF(OR('Detailed VALUE CHAIN ITA'!AC104="x",'Detailed VALUE CHAIN ITA'!AD104="x",'Detailed VALUE CHAIN ITA'!AF104="x"),1,0)</f>
        <v>0</v>
      </c>
      <c r="L104" s="77">
        <f>IF('Detailed VALUE CHAIN ITA'!AE104="x",1,0)</f>
        <v>0</v>
      </c>
      <c r="M104" s="77">
        <f>IF(AND('Detailed VALUE CHAIN ITA'!AK104="x",'Detailed VALUE CHAIN ITA'!AL104="x"),1,0)</f>
        <v>0</v>
      </c>
      <c r="N104" s="77">
        <f>IF('Detailed VALUE CHAIN ITA'!BC104="x",1,0)</f>
        <v>0</v>
      </c>
      <c r="O104" s="77">
        <f>IF(OR('Detailed VALUE CHAIN ITA'!BH104="x",'Detailed VALUE CHAIN ITA'!BI104="x",'Detailed VALUE CHAIN ITA'!BK104="x",'Detailed VALUE CHAIN ITA'!BL104="x",'Detailed VALUE CHAIN ITA'!BM104="x",'Detailed VALUE CHAIN ITA'!BQ104="x"),1,0)</f>
        <v>0</v>
      </c>
      <c r="P104" s="77">
        <f>IF(OR('Detailed VALUE CHAIN ITA'!BT104="x",'Detailed VALUE CHAIN ITA'!BU104="x",'Detailed VALUE CHAIN ITA'!BV104="x",'Detailed VALUE CHAIN ITA'!BW104="x"),1,0)</f>
        <v>1</v>
      </c>
      <c r="Q104" s="87">
        <f t="shared" si="3"/>
        <v>1</v>
      </c>
    </row>
    <row r="105" spans="2:17" x14ac:dyDescent="0.35">
      <c r="B105" s="80" t="str">
        <f>'Detailed VALUE CHAIN ITA'!B105</f>
        <v>NIO</v>
      </c>
      <c r="C105" s="81" t="str">
        <f>'Detailed VALUE CHAIN ITA'!D105</f>
        <v>Automotive</v>
      </c>
      <c r="D105" s="77">
        <f>IF(OR('Detailed VALUE CHAIN ITA'!H105="x",'Detailed VALUE CHAIN ITA'!I105="x",'Detailed VALUE CHAIN ITA'!J105="x"),1,0)</f>
        <v>0</v>
      </c>
      <c r="E105" s="77">
        <f>IF('Detailed VALUE CHAIN ITA'!Q105="x",1,0)</f>
        <v>1</v>
      </c>
      <c r="F105" s="77">
        <f>IF('Detailed VALUE CHAIN ITA'!T105="x",1,0)</f>
        <v>0</v>
      </c>
      <c r="G105" s="77">
        <f>IF('Detailed VALUE CHAIN ITA'!U105="x",1,0)</f>
        <v>0</v>
      </c>
      <c r="H105" s="77">
        <f>IF(OR('Detailed VALUE CHAIN ITA'!W105="x",'Detailed VALUE CHAIN ITA'!X105="x"),1,0)</f>
        <v>0</v>
      </c>
      <c r="I105" s="77">
        <f>IF('Detailed VALUE CHAIN ITA'!Y105="x",1,0)</f>
        <v>0</v>
      </c>
      <c r="J105" s="77">
        <f>IF('Detailed VALUE CHAIN ITA'!Z105="x",1,0)</f>
        <v>0</v>
      </c>
      <c r="K105" s="77">
        <f>IF(OR('Detailed VALUE CHAIN ITA'!AC105="x",'Detailed VALUE CHAIN ITA'!AD105="x",'Detailed VALUE CHAIN ITA'!AF105="x"),1,0)</f>
        <v>0</v>
      </c>
      <c r="L105" s="77">
        <f>IF('Detailed VALUE CHAIN ITA'!AE105="x",1,0)</f>
        <v>0</v>
      </c>
      <c r="M105" s="77">
        <f>IF(AND('Detailed VALUE CHAIN ITA'!AK105="x",'Detailed VALUE CHAIN ITA'!AL105="x"),1,0)</f>
        <v>0</v>
      </c>
      <c r="N105" s="77">
        <f>IF('Detailed VALUE CHAIN ITA'!BC105="x",1,0)</f>
        <v>0</v>
      </c>
      <c r="O105" s="77">
        <f>IF(OR('Detailed VALUE CHAIN ITA'!BH105="x",'Detailed VALUE CHAIN ITA'!BI105="x",'Detailed VALUE CHAIN ITA'!BK105="x",'Detailed VALUE CHAIN ITA'!BL105="x",'Detailed VALUE CHAIN ITA'!BM105="x",'Detailed VALUE CHAIN ITA'!BQ105="x"),1,0)</f>
        <v>1</v>
      </c>
      <c r="P105" s="77">
        <f>IF(OR('Detailed VALUE CHAIN ITA'!BT105="x",'Detailed VALUE CHAIN ITA'!BU105="x",'Detailed VALUE CHAIN ITA'!BV105="x",'Detailed VALUE CHAIN ITA'!BW105="x"),1,0)</f>
        <v>0</v>
      </c>
      <c r="Q105" s="87">
        <f t="shared" si="3"/>
        <v>2</v>
      </c>
    </row>
    <row r="106" spans="2:17" x14ac:dyDescent="0.35">
      <c r="B106" s="80" t="str">
        <f>'Detailed VALUE CHAIN ITA'!B107</f>
        <v>Geely Holding Group (Volvo)</v>
      </c>
      <c r="C106" s="81" t="str">
        <f>'Detailed VALUE CHAIN ITA'!D106</f>
        <v>Automotive</v>
      </c>
      <c r="D106" s="77">
        <f>IF(OR('Detailed VALUE CHAIN ITA'!H106="x",'Detailed VALUE CHAIN ITA'!I106="x",'Detailed VALUE CHAIN ITA'!J106="x"),1,0)</f>
        <v>0</v>
      </c>
      <c r="E106" s="77">
        <v>1</v>
      </c>
      <c r="F106" s="77">
        <f>IF('Detailed VALUE CHAIN ITA'!T106="x",1,0)</f>
        <v>0</v>
      </c>
      <c r="G106" s="77">
        <f>IF('Detailed VALUE CHAIN ITA'!U106="x",1,0)</f>
        <v>0</v>
      </c>
      <c r="H106" s="77">
        <f>IF(OR('Detailed VALUE CHAIN ITA'!W106="x",'Detailed VALUE CHAIN ITA'!X106="x"),1,0)</f>
        <v>0</v>
      </c>
      <c r="I106" s="77">
        <f>IF('Detailed VALUE CHAIN ITA'!Y106="x",1,0)</f>
        <v>0</v>
      </c>
      <c r="J106" s="77">
        <f>IF('Detailed VALUE CHAIN ITA'!Z106="x",1,0)</f>
        <v>0</v>
      </c>
      <c r="K106" s="77">
        <f>IF(OR('Detailed VALUE CHAIN ITA'!AC106="x",'Detailed VALUE CHAIN ITA'!AD106="x",'Detailed VALUE CHAIN ITA'!AF106="x"),1,0)</f>
        <v>0</v>
      </c>
      <c r="L106" s="77">
        <f>IF('Detailed VALUE CHAIN ITA'!AE106="x",1,0)</f>
        <v>0</v>
      </c>
      <c r="M106" s="77">
        <f>IF(AND('Detailed VALUE CHAIN ITA'!AK106="x",'Detailed VALUE CHAIN ITA'!AL106="x"),1,0)</f>
        <v>0</v>
      </c>
      <c r="N106" s="77">
        <f>IF('Detailed VALUE CHAIN ITA'!BC106="x",1,0)</f>
        <v>0</v>
      </c>
      <c r="O106" s="77">
        <f>IF(OR('Detailed VALUE CHAIN ITA'!BH106="x",'Detailed VALUE CHAIN ITA'!BI106="x",'Detailed VALUE CHAIN ITA'!BK106="x",'Detailed VALUE CHAIN ITA'!BL106="x",'Detailed VALUE CHAIN ITA'!BM106="x",'Detailed VALUE CHAIN ITA'!BQ106="x"),1,0)</f>
        <v>0</v>
      </c>
      <c r="P106" s="77">
        <f>IF(OR('Detailed VALUE CHAIN ITA'!BT106="x",'Detailed VALUE CHAIN ITA'!BU106="x",'Detailed VALUE CHAIN ITA'!BV106="x",'Detailed VALUE CHAIN ITA'!BW106="x"),1,0)</f>
        <v>0</v>
      </c>
      <c r="Q106" s="88"/>
    </row>
    <row r="107" spans="2:17" x14ac:dyDescent="0.35">
      <c r="B107" s="80" t="str">
        <f>'Detailed VALUE CHAIN ITA'!B107</f>
        <v>Geely Holding Group (Volvo)</v>
      </c>
      <c r="C107" s="81" t="str">
        <f>'Detailed VALUE CHAIN ITA'!D107</f>
        <v>Automotive</v>
      </c>
      <c r="D107" s="77"/>
      <c r="E107" s="77"/>
      <c r="F107" s="77"/>
      <c r="G107" s="77"/>
      <c r="H107" s="77"/>
      <c r="I107" s="77"/>
      <c r="J107" s="77"/>
      <c r="K107" s="77"/>
      <c r="L107" s="77"/>
      <c r="M107" s="77"/>
      <c r="N107" s="77"/>
      <c r="O107" s="77"/>
      <c r="P107" s="77"/>
      <c r="Q107" s="88"/>
    </row>
    <row r="108" spans="2:17" ht="15" thickBot="1" x14ac:dyDescent="0.4">
      <c r="B108" s="81"/>
      <c r="C108" s="81"/>
      <c r="D108" s="77"/>
      <c r="E108" s="77"/>
      <c r="F108" s="77"/>
      <c r="G108" s="77"/>
      <c r="H108" s="77"/>
      <c r="I108" s="77"/>
      <c r="J108" s="77"/>
      <c r="K108" s="77"/>
      <c r="L108" s="77"/>
      <c r="M108" s="77"/>
      <c r="N108" s="77"/>
      <c r="O108" s="77"/>
      <c r="P108" s="77"/>
      <c r="Q108" s="88"/>
    </row>
    <row r="109" spans="2:17" ht="15" thickTop="1" x14ac:dyDescent="0.35">
      <c r="B109" s="82" t="s">
        <v>335</v>
      </c>
      <c r="C109" s="82"/>
      <c r="D109" s="89">
        <f t="shared" ref="D109:J109" si="4">SUM(D8:D105)</f>
        <v>26</v>
      </c>
      <c r="E109" s="89">
        <f t="shared" si="4"/>
        <v>12</v>
      </c>
      <c r="F109" s="89">
        <f t="shared" si="4"/>
        <v>13</v>
      </c>
      <c r="G109" s="89">
        <f t="shared" si="4"/>
        <v>12</v>
      </c>
      <c r="H109" s="89">
        <f t="shared" si="4"/>
        <v>18</v>
      </c>
      <c r="I109" s="89">
        <f t="shared" si="4"/>
        <v>3</v>
      </c>
      <c r="J109" s="89">
        <f t="shared" si="4"/>
        <v>11</v>
      </c>
      <c r="K109" s="89">
        <f t="shared" ref="K109:P109" si="5">SUM(K8:K105)</f>
        <v>41</v>
      </c>
      <c r="L109" s="89">
        <f t="shared" si="5"/>
        <v>16</v>
      </c>
      <c r="M109" s="89">
        <f t="shared" si="5"/>
        <v>17</v>
      </c>
      <c r="N109" s="89">
        <f t="shared" si="5"/>
        <v>2</v>
      </c>
      <c r="O109" s="89">
        <f t="shared" si="5"/>
        <v>23</v>
      </c>
      <c r="P109" s="89">
        <f t="shared" si="5"/>
        <v>7</v>
      </c>
      <c r="Q109" s="90" t="s">
        <v>336</v>
      </c>
    </row>
    <row r="112" spans="2:17" x14ac:dyDescent="0.35">
      <c r="B112" s="80"/>
    </row>
    <row r="113" spans="2:4" x14ac:dyDescent="0.35">
      <c r="B113" s="80"/>
    </row>
    <row r="114" spans="2:4" x14ac:dyDescent="0.35">
      <c r="B114" s="80"/>
    </row>
    <row r="115" spans="2:4" x14ac:dyDescent="0.35">
      <c r="B115" s="80"/>
    </row>
    <row r="116" spans="2:4" x14ac:dyDescent="0.35">
      <c r="B116" s="80"/>
      <c r="D116" s="91"/>
    </row>
    <row r="117" spans="2:4" x14ac:dyDescent="0.35">
      <c r="B117" s="80"/>
    </row>
    <row r="118" spans="2:4" x14ac:dyDescent="0.35">
      <c r="B118" s="80"/>
    </row>
    <row r="119" spans="2:4" x14ac:dyDescent="0.35">
      <c r="B119" s="80"/>
    </row>
    <row r="120" spans="2:4" x14ac:dyDescent="0.35">
      <c r="B120" s="80"/>
    </row>
    <row r="121" spans="2:4" x14ac:dyDescent="0.35">
      <c r="B121" s="80"/>
    </row>
    <row r="122" spans="2:4" x14ac:dyDescent="0.35">
      <c r="B122" s="80"/>
    </row>
    <row r="123" spans="2:4" x14ac:dyDescent="0.35">
      <c r="B123" s="80"/>
    </row>
  </sheetData>
  <mergeCells count="1">
    <mergeCell ref="K6:L6"/>
  </mergeCells>
  <pageMargins left="0.7" right="0.7" top="0.75" bottom="0.75" header="0.3" footer="0.3"/>
  <pageSetup paperSize="9" orientation="portrait" horizontalDpi="4294967293" verticalDpi="4294967293"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41C36-9349-432B-BB8E-89BF98923F1A}">
  <dimension ref="A3:G21"/>
  <sheetViews>
    <sheetView workbookViewId="0">
      <selection activeCell="D10" sqref="D10"/>
    </sheetView>
  </sheetViews>
  <sheetFormatPr defaultRowHeight="14.5" x14ac:dyDescent="0.35"/>
  <cols>
    <col min="1" max="1" width="22.26953125" customWidth="1"/>
    <col min="2" max="2" width="18.54296875" customWidth="1"/>
    <col min="3" max="3" width="22.08984375" bestFit="1" customWidth="1"/>
    <col min="4" max="4" width="13.26953125" bestFit="1" customWidth="1"/>
    <col min="5" max="5" width="21.54296875" bestFit="1" customWidth="1"/>
    <col min="6" max="6" width="25.26953125" bestFit="1" customWidth="1"/>
    <col min="7" max="7" width="26.7265625" bestFit="1" customWidth="1"/>
    <col min="8" max="9" width="10.6328125" bestFit="1" customWidth="1"/>
    <col min="10" max="13" width="26.7265625" bestFit="1" customWidth="1"/>
  </cols>
  <sheetData>
    <row r="3" spans="1:7" x14ac:dyDescent="0.35">
      <c r="A3" s="78" t="s">
        <v>328</v>
      </c>
      <c r="B3" s="78" t="s">
        <v>329</v>
      </c>
      <c r="C3" s="78" t="s">
        <v>327</v>
      </c>
      <c r="D3" s="78" t="s">
        <v>180</v>
      </c>
      <c r="E3" t="s">
        <v>341</v>
      </c>
      <c r="F3" t="s">
        <v>342</v>
      </c>
      <c r="G3" t="s">
        <v>343</v>
      </c>
    </row>
    <row r="4" spans="1:7" x14ac:dyDescent="0.35">
      <c r="A4">
        <v>0</v>
      </c>
      <c r="E4" s="79">
        <v>0</v>
      </c>
      <c r="F4" s="79">
        <v>20</v>
      </c>
      <c r="G4" s="79">
        <v>5</v>
      </c>
    </row>
    <row r="5" spans="1:7" x14ac:dyDescent="0.35">
      <c r="A5">
        <v>1</v>
      </c>
      <c r="E5" s="79"/>
      <c r="F5" s="79"/>
      <c r="G5" s="79"/>
    </row>
    <row r="6" spans="1:7" x14ac:dyDescent="0.35">
      <c r="B6">
        <v>0</v>
      </c>
      <c r="E6" s="79"/>
      <c r="F6" s="79"/>
      <c r="G6" s="79"/>
    </row>
    <row r="7" spans="1:7" x14ac:dyDescent="0.35">
      <c r="C7">
        <v>0</v>
      </c>
      <c r="E7" s="79">
        <v>7</v>
      </c>
      <c r="F7" s="79">
        <v>2</v>
      </c>
      <c r="G7" s="79">
        <v>0</v>
      </c>
    </row>
    <row r="8" spans="1:7" x14ac:dyDescent="0.35">
      <c r="C8">
        <v>1</v>
      </c>
      <c r="E8" s="79"/>
      <c r="F8" s="79"/>
      <c r="G8" s="79"/>
    </row>
    <row r="9" spans="1:7" x14ac:dyDescent="0.35">
      <c r="D9" t="s">
        <v>1</v>
      </c>
      <c r="E9" s="79">
        <v>1</v>
      </c>
      <c r="F9" s="79">
        <v>0</v>
      </c>
      <c r="G9" s="79">
        <v>0</v>
      </c>
    </row>
    <row r="10" spans="1:7" x14ac:dyDescent="0.35">
      <c r="C10" t="s">
        <v>345</v>
      </c>
      <c r="E10" s="79">
        <v>1</v>
      </c>
      <c r="F10" s="79">
        <v>0</v>
      </c>
      <c r="G10" s="79">
        <v>0</v>
      </c>
    </row>
    <row r="11" spans="1:7" x14ac:dyDescent="0.35">
      <c r="B11" t="s">
        <v>344</v>
      </c>
      <c r="E11" s="79">
        <v>8</v>
      </c>
      <c r="F11" s="79">
        <v>2</v>
      </c>
      <c r="G11" s="79">
        <v>0</v>
      </c>
    </row>
    <row r="12" spans="1:7" x14ac:dyDescent="0.35">
      <c r="B12">
        <v>1</v>
      </c>
      <c r="E12" s="79"/>
      <c r="F12" s="79"/>
      <c r="G12" s="79"/>
    </row>
    <row r="13" spans="1:7" x14ac:dyDescent="0.35">
      <c r="C13">
        <v>0</v>
      </c>
      <c r="E13" s="79">
        <v>1</v>
      </c>
      <c r="F13" s="79">
        <v>0</v>
      </c>
      <c r="G13" s="79">
        <v>0</v>
      </c>
    </row>
    <row r="14" spans="1:7" x14ac:dyDescent="0.35">
      <c r="C14">
        <v>1</v>
      </c>
      <c r="E14" s="79"/>
      <c r="F14" s="79"/>
      <c r="G14" s="79"/>
    </row>
    <row r="15" spans="1:7" x14ac:dyDescent="0.35">
      <c r="D15" t="s">
        <v>148</v>
      </c>
      <c r="E15" s="79">
        <v>1</v>
      </c>
      <c r="F15" s="79">
        <v>0</v>
      </c>
      <c r="G15" s="79">
        <v>1</v>
      </c>
    </row>
    <row r="16" spans="1:7" x14ac:dyDescent="0.35">
      <c r="D16" t="s">
        <v>88</v>
      </c>
      <c r="E16" s="79">
        <v>1</v>
      </c>
      <c r="F16" s="79">
        <v>1</v>
      </c>
      <c r="G16" s="79">
        <v>1</v>
      </c>
    </row>
    <row r="17" spans="1:7" x14ac:dyDescent="0.35">
      <c r="D17" t="s">
        <v>131</v>
      </c>
      <c r="E17" s="79">
        <v>1</v>
      </c>
      <c r="F17" s="79">
        <v>0</v>
      </c>
      <c r="G17" s="79">
        <v>0</v>
      </c>
    </row>
    <row r="18" spans="1:7" x14ac:dyDescent="0.35">
      <c r="C18" t="s">
        <v>345</v>
      </c>
      <c r="E18" s="79">
        <v>3</v>
      </c>
      <c r="F18" s="79">
        <v>1</v>
      </c>
      <c r="G18" s="79">
        <v>2</v>
      </c>
    </row>
    <row r="19" spans="1:7" x14ac:dyDescent="0.35">
      <c r="B19" t="s">
        <v>345</v>
      </c>
      <c r="E19" s="79">
        <v>4</v>
      </c>
      <c r="F19" s="79">
        <v>1</v>
      </c>
      <c r="G19" s="79">
        <v>2</v>
      </c>
    </row>
    <row r="20" spans="1:7" x14ac:dyDescent="0.35">
      <c r="A20" t="s">
        <v>345</v>
      </c>
      <c r="E20" s="79">
        <v>12</v>
      </c>
      <c r="F20" s="79">
        <v>3</v>
      </c>
      <c r="G20" s="79">
        <v>2</v>
      </c>
    </row>
    <row r="21" spans="1:7" x14ac:dyDescent="0.35">
      <c r="A21" t="s">
        <v>340</v>
      </c>
      <c r="E21" s="79">
        <v>12</v>
      </c>
      <c r="F21" s="79">
        <v>23</v>
      </c>
      <c r="G21" s="79">
        <v>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a n d b o x N o n E m p t y " > < C u s t o m C o n t e n t > < ! [ C D A T A [ 1 ] ] > < / C u s t o m C o n t e n t > < / G e m i n i > 
</file>

<file path=customXml/item10.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 C o l u m n s \ C o r p o r a t i o n < / K e y > < / a : K e y > < a : V a l u e   i : t y p e = " T a b l e W i d g e t B a s e V i e w S t a t e " / > < / a : K e y V a l u e O f D i a g r a m O b j e c t K e y a n y T y p e z b w N T n L X > < a : K e y V a l u e O f D i a g r a m O b j e c t K e y a n y T y p e z b w N T n L X > < a : K e y > < K e y > C o l u m n s \ C h a r g i n g   s t a t i o n   m a n u f a c t u r e r < / K e y > < / a : K e y > < a : V a l u e   i : t y p e = " T a b l e W i d g e t B a s e V i e w S t a t e " / > < / a : K e y V a l u e O f D i a g r a m O b j e c t K e y a n y T y p e z b w N T n L X > < a : K e y V a l u e O f D i a g r a m O b j e c t K e y a n y T y p e z b w N T n L X > < a : K e y > < K e y > C o l u m n s \ E V   m a n u f a c t u r e r < / K e y > < / a : K e y > < a : V a l u e   i : t y p e = " T a b l e W i d g e t B a s e V i e w S t a t e " / > < / a : K e y V a l u e O f D i a g r a m O b j e c t K e y a n y T y p e z b w N T n L X > < a : K e y V a l u e O f D i a g r a m O b j e c t K e y a n y T y p e z b w N T n L X > < a : K e y > < K e y > C o l u m n s \ E l e c t r i c i t y   g e n e r a t i o n < / K e y > < / a : K e y > < a : V a l u e   i : t y p e = " T a b l e W i d g e t B a s e V i e w S t a t e " / > < / a : K e y V a l u e O f D i a g r a m O b j e c t K e y a n y T y p e z b w N T n L X > < a : K e y V a l u e O f D i a g r a m O b j e c t K e y a n y T y p e z b w N T n L X > < a : K e y > < K e y > C o l u m n s \ S t o r a g e   S y t e m s   ( B a t t e r y   p r o d u c e r ) < / K e y > < / a : K e y > < a : V a l u e   i : t y p e = " T a b l e W i d g e t B a s e V i e w S t a t e " / > < / a : K e y V a l u e O f D i a g r a m O b j e c t K e y a n y T y p e z b w N T n L X > < a : K e y V a l u e O f D i a g r a m O b j e c t K e y a n y T y p e z b w N T n L X > < a : K e y > < K e y > C o l u m n s \ C h a r g i n g   s t a t i o n   r e t a i l i n g < / K e y > < / a : K e y > < a : V a l u e   i : t y p e = " T a b l e W i d g e t B a s e V i e w S t a t e " / > < / a : K e y V a l u e O f D i a g r a m O b j e c t K e y a n y T y p e z b w N T n L X > < a : K e y V a l u e O f D i a g r a m O b j e c t K e y a n y T y p e z b w N T n L X > < a : K e y > < K e y > C o l u m n s \ E n e r g y   t r a n s m i s s i o n < / K e y > < / a : K e y > < a : V a l u e   i : t y p e = " T a b l e W i d g e t B a s e V i e w S t a t e " / > < / a : K e y V a l u e O f D i a g r a m O b j e c t K e y a n y T y p e z b w N T n L X > < a : K e y V a l u e O f D i a g r a m O b j e c t K e y a n y T y p e z b w N T n L X > < a : K e y > < K e y > C o l u m n s \ E n e r g y   d i s t r i b u t i o n < / K e y > < / a : K e y > < a : V a l u e   i : t y p e = " T a b l e W i d g e t B a s e V i e w S t a t e " / > < / a : K e y V a l u e O f D i a g r a m O b j e c t K e y a n y T y p e z b w N T n L X > < a : K e y V a l u e O f D i a g r a m O b j e c t K e y a n y T y p e z b w N T n L X > < a : K e y > < K e y > C o l u m n s \ C P O < / K e y > < / a : K e y > < a : V a l u e   i : t y p e = " T a b l e W i d g e t B a s e V i e w S t a t e " / > < / a : K e y V a l u e O f D i a g r a m O b j e c t K e y a n y T y p e z b w N T n L X > < a : K e y V a l u e O f D i a g r a m O b j e c t K e y a n y T y p e z b w N T n L X > < a : K e y > < K e y > C o l u m n s \ E M S P < / K e y > < / a : K e y > < a : V a l u e   i : t y p e = " T a b l e W i d g e t B a s e V i e w S t a t e " / > < / a : K e y V a l u e O f D i a g r a m O b j e c t K e y a n y T y p e z b w N T n L X > < a : K e y V a l u e O f D i a g r a m O b j e c t K e y a n y T y p e z b w N T n L X > < a : K e y > < K e y > C o l u m n s \ R o a m i n g   p l a t f o r m < / K e y > < / a : K e y > < a : V a l u e   i : t y p e = " T a b l e W i d g e t B a s e V i e w S t a t e " / > < / a : K e y V a l u e O f D i a g r a m O b j e c t K e y a n y T y p e z b w N T n L X > < a : K e y V a l u e O f D i a g r a m O b j e c t K e y a n y T y p e z b w N T n L X > < a : K e y > < K e y > C o l u m n s \ A f t e r   m a r k e t   s e r v i c e s < / K e y > < / a : K e y > < a : V a l u e   i : t y p e = " T a b l e W i d g e t B a s e V i e w S t a t e " / > < / a : K e y V a l u e O f D i a g r a m O b j e c t K e y a n y T y p e z b w N T n L X > < a : K e y V a l u e O f D i a g r a m O b j e c t K e y a n y T y p e z b w N T n L X > < a : K e y > < K e y > C o l u m n s \ B a t t e r y   r e c y c l i n g / r e u s e 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1.xml>��< ? x m l   v e r s i o n = " 1 . 0 "   e n c o d i n g = " U T F - 1 6 " ? > < G e m i n i   x m l n s = " h t t p : / / g e m i n i / p i v o t c u s t o m i z a t i o n / C l i e n t W i n d o w X M L " > < C u s t o m C o n t e n t > < ! [ C D A T A [ T a b l e ] ] > < / C u s t o m C o n t e n t > < / G e m i n i > 
</file>

<file path=customXml/item12.xml>��< ? x m l   v e r s i o n = " 1 . 0 "   e n c o d i n g = " U T F - 1 6 " ? > < G e m i n i   x m l n s = " h t t p : / / g e m i n i / p i v o t c u s t o m i z a t i o n / P o w e r P i v o t V e r s i o n " > < C u s t o m C o n t e n t > < ! [ C D A T A [ 2 0 1 5 . 1 3 0 . 8 0 0 . 8 6 9 ] ] > < / C u s t o m C o n t e n t > < / G e m i n i > 
</file>

<file path=customXml/item13.xml>��< ? x m l   v e r s i o n = " 1 . 0 "   e n c o d i n g = " U T F - 1 6 " ? > < G e m i n i   x m l n s = " h t t p : / / g e m i n i / p i v o t c u s t o m i z a t i o n / L i n k e d T a b l e U p d a t e M o d e " > < C u s t o m C o n t e n t > < ! [ C D A T A [ T r u e ] ] > < / C u s t o m C o n t e n t > < / G e m i n i > 
</file>

<file path=customXml/item14.xml>��< ? x m l   v e r s i o n = " 1 . 0 "   e n c o d i n g = " U T F - 1 6 " ? > < G e m i n i   x m l n s = " h t t p : / / g e m i n i / p i v o t c u s t o m i z a t i o n / R e l a t i o n s h i p A u t o D e t e c t i o n E n a b l e d " > < C u s t o m C o n t e n t > < ! [ C D A T A [ T r u e ] ] > < / C u s t o m C o n t e n t > < / G e m i n i > 
</file>

<file path=customXml/item15.xml>��< ? x m l   v e r s i o n = " 1 . 0 "   e n c o d i n g = " U T F - 1 6 " ? > < G e m i n i   x m l n s = " h t t p : / / g e m i n i / p i v o t c u s t o m i z a t i o n / I s S a n d b o x E m b e d d e d " > < C u s t o m C o n t e n t > < ! [ C D A T A [ y e s ] ] > < / 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 2 0 1 8 - 1 2 - 2 7 T 2 1 : 1 3 : 2 7 . 9 8 0 4 4 2 9 + 0 1 : 0 0 < / L a s t P r o c e s s e d T i m e > < / D a t a M o d e l i n g S a n d b o x . S e r i a l i z e d S a n d b o x E r r o r C a c h e > ] ] > < / C u s t o m C o n t e n t > < / G e m i n i > 
</file>

<file path=customXml/item2.xml>��< ? x m l   v e r s i o n = " 1 . 0 "   e n c o d i n g = " U T F - 1 6 " ? > < G e m i n i   x m l n s = " h t t p : / / g e m i n i / p i v o t c u s t o m i z a t i o n / T a b l e X M L _ T a b l e " > < C u s t o m C o n t e n t > < ! [ C D A T A [ < T a b l e W i d g e t G r i d S e r i a l i z a t i o n   x m l n s : x s i = " h t t p : / / w w w . w 3 . o r g / 2 0 0 1 / X M L S c h e m a - i n s t a n c e "   x m l n s : x s d = " h t t p : / / w w w . w 3 . o r g / 2 0 0 1 / X M L S c h e m a " > < C o l u m n S u g g e s t e d T y p e > < i t e m > < k e y > < s t r i n g > C o r p o r a t i o n < / s t r i n g > < / k e y > < v a l u e > < s t r i n g > W C h a r < / s t r i n g > < / v a l u e > < / i t e m > < i t e m > < k e y > < s t r i n g > C h a r g i n g   s t a t i o n   m a n u f a c t u r e r < / s t r i n g > < / k e y > < v a l u e > < s t r i n g > B i g I n t < / s t r i n g > < / v a l u e > < / i t e m > < i t e m > < k e y > < s t r i n g > E V   m a n u f a c t u r e r < / s t r i n g > < / k e y > < v a l u e > < s t r i n g > B i g I n t < / s t r i n g > < / v a l u e > < / i t e m > < i t e m > < k e y > < s t r i n g > E l e c t r i c i t y   g e n e r a t i o n < / s t r i n g > < / k e y > < v a l u e > < s t r i n g > B i g I n t < / s t r i n g > < / v a l u e > < / i t e m > < i t e m > < k e y > < s t r i n g > S t o r a g e   S y t e m s   ( B a t t e r y   p r o d u c e r ) < / s t r i n g > < / k e y > < v a l u e > < s t r i n g > B i g I n t < / s t r i n g > < / v a l u e > < / i t e m > < i t e m > < k e y > < s t r i n g > C h a r g i n g   s t a t i o n   r e t a i l i n g < / s t r i n g > < / k e y > < v a l u e > < s t r i n g > B i g I n t < / s t r i n g > < / v a l u e > < / i t e m > < i t e m > < k e y > < s t r i n g > E n e r g y   t r a n s m i s s i o n < / s t r i n g > < / k e y > < v a l u e > < s t r i n g > B i g I n t < / s t r i n g > < / v a l u e > < / i t e m > < i t e m > < k e y > < s t r i n g > E n e r g y   d i s t r i b u t i o n < / s t r i n g > < / k e y > < v a l u e > < s t r i n g > B i g I n t < / s t r i n g > < / v a l u e > < / i t e m > < i t e m > < k e y > < s t r i n g > C P O < / s t r i n g > < / k e y > < v a l u e > < s t r i n g > B i g I n t < / s t r i n g > < / v a l u e > < / i t e m > < i t e m > < k e y > < s t r i n g > E M S P < / s t r i n g > < / k e y > < v a l u e > < s t r i n g > B i g I n t < / s t r i n g > < / v a l u e > < / i t e m > < i t e m > < k e y > < s t r i n g > R o a m i n g   p l a t f o r m < / s t r i n g > < / k e y > < v a l u e > < s t r i n g > B i g I n t < / s t r i n g > < / v a l u e > < / i t e m > < i t e m > < k e y > < s t r i n g > A f t e r   m a r k e t   s e r v i c e s < / s t r i n g > < / k e y > < v a l u e > < s t r i n g > B i g I n t < / s t r i n g > < / v a l u e > < / i t e m > < i t e m > < k e y > < s t r i n g > B a t t e r y   r e c y c l i n g / r e u s e < / s t r i n g > < / k e y > < v a l u e > < s t r i n g > B i g I n t < / s t r i n g > < / v a l u e > < / i t e m > < / C o l u m n S u g g e s t e d T y p e > < C o l u m n F o r m a t   / > < C o l u m n A c c u r a c y   / > < C o l u m n C u r r e n c y S y m b o l   / > < C o l u m n P o s i t i v e P a t t e r n   / > < C o l u m n N e g a t i v e P a t t e r n   / > < C o l u m n W i d t h s > < i t e m > < k e y > < s t r i n g > C o r p o r a t i o n < / s t r i n g > < / k e y > < v a l u e > < i n t > 1 6 0 < / i n t > < / v a l u e > < / i t e m > < i t e m > < k e y > < s t r i n g > C h a r g i n g   s t a t i o n   m a n u f a c t u r e r < / s t r i n g > < / k e y > < v a l u e > < i n t > 3 2 8 < / i n t > < / v a l u e > < / i t e m > < i t e m > < k e y > < s t r i n g > E V   m a n u f a c t u r e r < / s t r i n g > < / k e y > < v a l u e > < i n t > 2 0 3 < / i n t > < / v a l u e > < / i t e m > < i t e m > < k e y > < s t r i n g > E l e c t r i c i t y   g e n e r a t i o n < / s t r i n g > < / k e y > < v a l u e > < i n t > 2 4 0 < / i n t > < / v a l u e > < / i t e m > < i t e m > < k e y > < s t r i n g > S t o r a g e   S y t e m s   ( B a t t e r y   p r o d u c e r ) < / s t r i n g > < / k e y > < v a l u e > < i n t > 3 6 2 < / i n t > < / v a l u e > < / i t e m > < i t e m > < k e y > < s t r i n g > C h a r g i n g   s t a t i o n   r e t a i l i n g < / s t r i n g > < / k e y > < v a l u e > < i n t > 2 7 6 < / i n t > < / v a l u e > < / i t e m > < i t e m > < k e y > < s t r i n g > E n e r g y   t r a n s m i s s i o n < / s t r i n g > < / k e y > < v a l u e > < i n t > 2 3 3 < / i n t > < / v a l u e > < / i t e m > < i t e m > < k e y > < s t r i n g > E n e r g y   d i s t r i b u t i o n < / s t r i n g > < / k e y > < v a l u e > < i n t > 2 2 2 < / i n t > < / v a l u e > < / i t e m > < i t e m > < k e y > < s t r i n g > C P O < / s t r i n g > < / k e y > < v a l u e > < i n t > 8 7 < / i n t > < / v a l u e > < / i t e m > < i t e m > < k e y > < s t r i n g > E M S P < / s t r i n g > < / k e y > < v a l u e > < i n t > 1 0 0 < / i n t > < / v a l u e > < / i t e m > < i t e m > < k e y > < s t r i n g > R o a m i n g   p l a t f o r m < / s t r i n g > < / k e y > < v a l u e > < i n t > 2 1 3 < / i n t > < / v a l u e > < / i t e m > < i t e m > < k e y > < s t r i n g > A f t e r   m a r k e t   s e r v i c e s < / s t r i n g > < / k e y > < v a l u e > < i n t > 2 4 1 < / i n t > < / v a l u e > < / i t e m > < i t e m > < k e y > < s t r i n g > B a t t e r y   r e c y c l i n g / r e u s e < / s t r i n g > < / k e y > < v a l u e > < i n t > 2 6 0 < / i n t > < / v a l u e > < / i t e m > < / C o l u m n W i d t h s > < C o l u m n D i s p l a y I n d e x > < i t e m > < k e y > < s t r i n g > C o r p o r a t i o n < / s t r i n g > < / k e y > < v a l u e > < i n t > 0 < / i n t > < / v a l u e > < / i t e m > < i t e m > < k e y > < s t r i n g > C h a r g i n g   s t a t i o n   m a n u f a c t u r e r < / s t r i n g > < / k e y > < v a l u e > < i n t > 1 < / i n t > < / v a l u e > < / i t e m > < i t e m > < k e y > < s t r i n g > E V   m a n u f a c t u r e r < / s t r i n g > < / k e y > < v a l u e > < i n t > 2 < / i n t > < / v a l u e > < / i t e m > < i t e m > < k e y > < s t r i n g > E l e c t r i c i t y   g e n e r a t i o n < / s t r i n g > < / k e y > < v a l u e > < i n t > 3 < / i n t > < / v a l u e > < / i t e m > < i t e m > < k e y > < s t r i n g > S t o r a g e   S y t e m s   ( B a t t e r y   p r o d u c e r ) < / s t r i n g > < / k e y > < v a l u e > < i n t > 4 < / i n t > < / v a l u e > < / i t e m > < i t e m > < k e y > < s t r i n g > C h a r g i n g   s t a t i o n   r e t a i l i n g < / s t r i n g > < / k e y > < v a l u e > < i n t > 5 < / i n t > < / v a l u e > < / i t e m > < i t e m > < k e y > < s t r i n g > E n e r g y   t r a n s m i s s i o n < / s t r i n g > < / k e y > < v a l u e > < i n t > 6 < / i n t > < / v a l u e > < / i t e m > < i t e m > < k e y > < s t r i n g > E n e r g y   d i s t r i b u t i o n < / s t r i n g > < / k e y > < v a l u e > < i n t > 7 < / i n t > < / v a l u e > < / i t e m > < i t e m > < k e y > < s t r i n g > C P O < / s t r i n g > < / k e y > < v a l u e > < i n t > 8 < / i n t > < / v a l u e > < / i t e m > < i t e m > < k e y > < s t r i n g > E M S P < / s t r i n g > < / k e y > < v a l u e > < i n t > 9 < / i n t > < / v a l u e > < / i t e m > < i t e m > < k e y > < s t r i n g > R o a m i n g   p l a t f o r m < / s t r i n g > < / k e y > < v a l u e > < i n t > 1 0 < / i n t > < / v a l u e > < / i t e m > < i t e m > < k e y > < s t r i n g > A f t e r   m a r k e t   s e r v i c e s < / s t r i n g > < / k e y > < v a l u e > < i n t > 1 1 < / i n t > < / v a l u e > < / i t e m > < i t e m > < k e y > < s t r i n g > B a t t e r y   r e c y c l i n g / r e u s e < / s t r i n g > < / k e y > < v a l u e > < i n t > 1 2 < / i n t > < / v a l u e > < / i t e m > < / C o l u m n D i s p l a y I n d e x > < C o l u m n F r o z e n   / > < C o l u m n C h e c k e d   / > < C o l u m n F i l t e r   / > < S e l e c t i o n F i l t e r   / > < F i l t e r P a r a m e t e r s   / > < I s S o r t D e s c e n d i n g > f a l s e < / I s S o r t D e s c e n d i n g > < / T a b l e W i d g e t G r i d S e r i a l i z a t i o n > ] ] > < / C u s t o m C o n t e n t > < / G e m i n i > 
</file>

<file path=customXml/item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K e y > < V a l u e   x m l n s : a = " h t t p : / / s c h e m a s . d a t a c o n t r a c t . o r g / 2 0 0 4 / 0 7 / M i c r o s o f t . A n a l y s i s S e r v i c e s . C o m m o n " > < a : H a s F o c u s > t r u e < / a : H a s F o c u s > < a : S i z e A t D p i 9 6 > 1 4 3 < / a : S i z e A t D p i 9 6 > < a : V i s i b l e > t r u e < / a : V i s i b l e > < / V a l u e > < / K e y V a l u e O f s t r i n g S a n d b o x E d i t o r . M e a s u r e G r i d S t a t e S c d E 3 5 R y > < / A r r a y O f K e y V a l u e O f s t r i n g S a n d b o x E d i t o r . M e a s u r e G r i d S t a t e S c d E 3 5 R y > ] ] > < / C u s t o m C o n t e n t > < / G e m i n i > 
</file>

<file path=customXml/item4.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 C o l u m n s \ C o r p o r a t i o n < / K e y > < / D i a g r a m O b j e c t K e y > < D i a g r a m O b j e c t K e y > < K e y > C o l u m n s \ C h a r g i n g   s t a t i o n   m a n u f a c t u r e r < / K e y > < / D i a g r a m O b j e c t K e y > < D i a g r a m O b j e c t K e y > < K e y > C o l u m n s \ E V   m a n u f a c t u r e r < / K e y > < / D i a g r a m O b j e c t K e y > < D i a g r a m O b j e c t K e y > < K e y > C o l u m n s \ E l e c t r i c i t y   g e n e r a t i o n < / K e y > < / D i a g r a m O b j e c t K e y > < D i a g r a m O b j e c t K e y > < K e y > C o l u m n s \ S t o r a g e   S y t e m s   ( B a t t e r y   p r o d u c e r ) < / K e y > < / D i a g r a m O b j e c t K e y > < D i a g r a m O b j e c t K e y > < K e y > C o l u m n s \ C h a r g i n g   s t a t i o n   r e t a i l i n g < / K e y > < / D i a g r a m O b j e c t K e y > < D i a g r a m O b j e c t K e y > < K e y > C o l u m n s \ E n e r g y   t r a n s m i s s i o n < / K e y > < / D i a g r a m O b j e c t K e y > < D i a g r a m O b j e c t K e y > < K e y > C o l u m n s \ E n e r g y   d i s t r i b u t i o n < / K e y > < / D i a g r a m O b j e c t K e y > < D i a g r a m O b j e c t K e y > < K e y > C o l u m n s \ C P O < / K e y > < / D i a g r a m O b j e c t K e y > < D i a g r a m O b j e c t K e y > < K e y > C o l u m n s \ E M S P < / K e y > < / D i a g r a m O b j e c t K e y > < D i a g r a m O b j e c t K e y > < K e y > C o l u m n s \ R o a m i n g   p l a t f o r m < / K e y > < / D i a g r a m O b j e c t K e y > < D i a g r a m O b j e c t K e y > < K e y > C o l u m n s \ A f t e r   m a r k e t   s e r v i c e s < / K e y > < / D i a g r a m O b j e c t K e y > < D i a g r a m O b j e c t K e y > < K e y > C o l u m n s \ B a t t e r y   r e c y c l i n g / r e u s e 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 C o l u m n s \ C o r p o r a t i o n < / K e y > < / a : K e y > < a : V a l u e   i : t y p e = " M e a s u r e G r i d N o d e V i e w S t a t e " > < L a y e d O u t > t r u e < / L a y e d O u t > < / a : V a l u e > < / a : K e y V a l u e O f D i a g r a m O b j e c t K e y a n y T y p e z b w N T n L X > < a : K e y V a l u e O f D i a g r a m O b j e c t K e y a n y T y p e z b w N T n L X > < a : K e y > < K e y > C o l u m n s \ C h a r g i n g   s t a t i o n   m a n u f a c t u r e r < / K e y > < / a : K e y > < a : V a l u e   i : t y p e = " M e a s u r e G r i d N o d e V i e w S t a t e " > < C o l u m n > 1 < / C o l u m n > < L a y e d O u t > t r u e < / L a y e d O u t > < / a : V a l u e > < / a : K e y V a l u e O f D i a g r a m O b j e c t K e y a n y T y p e z b w N T n L X > < a : K e y V a l u e O f D i a g r a m O b j e c t K e y a n y T y p e z b w N T n L X > < a : K e y > < K e y > C o l u m n s \ E V   m a n u f a c t u r e r < / K e y > < / a : K e y > < a : V a l u e   i : t y p e = " M e a s u r e G r i d N o d e V i e w S t a t e " > < C o l u m n > 2 < / C o l u m n > < L a y e d O u t > t r u e < / L a y e d O u t > < / a : V a l u e > < / a : K e y V a l u e O f D i a g r a m O b j e c t K e y a n y T y p e z b w N T n L X > < a : K e y V a l u e O f D i a g r a m O b j e c t K e y a n y T y p e z b w N T n L X > < a : K e y > < K e y > C o l u m n s \ E l e c t r i c i t y   g e n e r a t i o n < / K e y > < / a : K e y > < a : V a l u e   i : t y p e = " M e a s u r e G r i d N o d e V i e w S t a t e " > < C o l u m n > 3 < / C o l u m n > < L a y e d O u t > t r u e < / L a y e d O u t > < / a : V a l u e > < / a : K e y V a l u e O f D i a g r a m O b j e c t K e y a n y T y p e z b w N T n L X > < a : K e y V a l u e O f D i a g r a m O b j e c t K e y a n y T y p e z b w N T n L X > < a : K e y > < K e y > C o l u m n s \ S t o r a g e   S y t e m s   ( B a t t e r y   p r o d u c e r ) < / K e y > < / a : K e y > < a : V a l u e   i : t y p e = " M e a s u r e G r i d N o d e V i e w S t a t e " > < C o l u m n > 4 < / C o l u m n > < L a y e d O u t > t r u e < / L a y e d O u t > < / a : V a l u e > < / a : K e y V a l u e O f D i a g r a m O b j e c t K e y a n y T y p e z b w N T n L X > < a : K e y V a l u e O f D i a g r a m O b j e c t K e y a n y T y p e z b w N T n L X > < a : K e y > < K e y > C o l u m n s \ C h a r g i n g   s t a t i o n   r e t a i l i n g < / K e y > < / a : K e y > < a : V a l u e   i : t y p e = " M e a s u r e G r i d N o d e V i e w S t a t e " > < C o l u m n > 5 < / C o l u m n > < L a y e d O u t > t r u e < / L a y e d O u t > < / a : V a l u e > < / a : K e y V a l u e O f D i a g r a m O b j e c t K e y a n y T y p e z b w N T n L X > < a : K e y V a l u e O f D i a g r a m O b j e c t K e y a n y T y p e z b w N T n L X > < a : K e y > < K e y > C o l u m n s \ E n e r g y   t r a n s m i s s i o n < / K e y > < / a : K e y > < a : V a l u e   i : t y p e = " M e a s u r e G r i d N o d e V i e w S t a t e " > < C o l u m n > 6 < / C o l u m n > < L a y e d O u t > t r u e < / L a y e d O u t > < / a : V a l u e > < / a : K e y V a l u e O f D i a g r a m O b j e c t K e y a n y T y p e z b w N T n L X > < a : K e y V a l u e O f D i a g r a m O b j e c t K e y a n y T y p e z b w N T n L X > < a : K e y > < K e y > C o l u m n s \ E n e r g y   d i s t r i b u t i o n < / K e y > < / a : K e y > < a : V a l u e   i : t y p e = " M e a s u r e G r i d N o d e V i e w S t a t e " > < C o l u m n > 7 < / C o l u m n > < L a y e d O u t > t r u e < / L a y e d O u t > < / a : V a l u e > < / a : K e y V a l u e O f D i a g r a m O b j e c t K e y a n y T y p e z b w N T n L X > < a : K e y V a l u e O f D i a g r a m O b j e c t K e y a n y T y p e z b w N T n L X > < a : K e y > < K e y > C o l u m n s \ C P O < / K e y > < / a : K e y > < a : V a l u e   i : t y p e = " M e a s u r e G r i d N o d e V i e w S t a t e " > < C o l u m n > 8 < / C o l u m n > < L a y e d O u t > t r u e < / L a y e d O u t > < / a : V a l u e > < / a : K e y V a l u e O f D i a g r a m O b j e c t K e y a n y T y p e z b w N T n L X > < a : K e y V a l u e O f D i a g r a m O b j e c t K e y a n y T y p e z b w N T n L X > < a : K e y > < K e y > C o l u m n s \ E M S P < / K e y > < / a : K e y > < a : V a l u e   i : t y p e = " M e a s u r e G r i d N o d e V i e w S t a t e " > < C o l u m n > 9 < / C o l u m n > < L a y e d O u t > t r u e < / L a y e d O u t > < / a : V a l u e > < / a : K e y V a l u e O f D i a g r a m O b j e c t K e y a n y T y p e z b w N T n L X > < a : K e y V a l u e O f D i a g r a m O b j e c t K e y a n y T y p e z b w N T n L X > < a : K e y > < K e y > C o l u m n s \ R o a m i n g   p l a t f o r m < / K e y > < / a : K e y > < a : V a l u e   i : t y p e = " M e a s u r e G r i d N o d e V i e w S t a t e " > < C o l u m n > 1 0 < / C o l u m n > < L a y e d O u t > t r u e < / L a y e d O u t > < / a : V a l u e > < / a : K e y V a l u e O f D i a g r a m O b j e c t K e y a n y T y p e z b w N T n L X > < a : K e y V a l u e O f D i a g r a m O b j e c t K e y a n y T y p e z b w N T n L X > < a : K e y > < K e y > C o l u m n s \ A f t e r   m a r k e t   s e r v i c e s < / K e y > < / a : K e y > < a : V a l u e   i : t y p e = " M e a s u r e G r i d N o d e V i e w S t a t e " > < C o l u m n > 1 1 < / C o l u m n > < L a y e d O u t > t r u e < / L a y e d O u t > < / a : V a l u e > < / a : K e y V a l u e O f D i a g r a m O b j e c t K e y a n y T y p e z b w N T n L X > < a : K e y V a l u e O f D i a g r a m O b j e c t K e y a n y T y p e z b w N T n L X > < a : K e y > < K e y > C o l u m n s \ B a t t e r y   r e c y c l i n g / r e u s e < / K e y > < / a : K e y > < a : V a l u e   i : t y p e = " M e a s u r e G r i d N o d e V i e w S t a t e " > < C o l u m n > 1 2 < / C o l u m n > < L a y e d O u t > t r u e < / L a y e d O u t > < / a : V a l u e > < / a : K e y V a l u e O f D i a g r a m O b j e c t K e y a n y T y p e z b w N T n L X > < / V i e w S t a t e s > < / D i a g r a m M a n a g e r . S e r i a l i z a b l e D i a g r a m > < / A r r a y O f D i a g r a m M a n a g e r . S e r i a l i z a b l e D i a g r a m > ] ] > < / C u s t o m C o n t e n t > < / G e m i n i > 
</file>

<file path=customXml/item5.xml>��< ? x m l   v e r s i o n = " 1 . 0 "   e n c o d i n g = " U T F - 1 6 " ? > < G e m i n i   x m l n s = " h t t p : / / g e m i n i / p i v o t c u s t o m i z a t i o n / F o r m u l a B a r S t a t e " > < C u s t o m C o n t e n t > < ! [ C D A T A [ < S a n d b o x E d i t o r . F o r m u l a B a r S t a t e   x m l n s = " h t t p : / / s c h e m a s . d a t a c o n t r a c t . o r g / 2 0 0 4 / 0 7 / M i c r o s o f t . A n a l y s i s S e r v i c e s . C o m m o n "   x m l n s : i = " h t t p : / / w w w . w 3 . o r g / 2 0 0 1 / X M L S c h e m a - i n s t a n c e " > < H e i g h t > 3 1 < / H e i g h t > < / S a n d b o x E d i t o r . F o r m u l a B a r S t a t e > ] ] > < / C u s t o m C o n t e n t > < / G e m i n i > 
</file>

<file path=customXml/item6.xml>��< ? x m l   v e r s i o n = " 1 . 0 "   e n c o d i n g = " U T F - 1 6 " ? > < G e m i n i   x m l n s = " h t t p : / / g e m i n i / p i v o t c u s t o m i z a t i o n / T a b l e O r d e r " > < C u s t o m C o n t e n t > < ! [ C D A T A [ T a b l e ] ] > < / C u s t o m C o n t e n t > < / G e m i n i > 
</file>

<file path=customXml/item7.xml>��< ? x m l   v e r s i o n = " 1 . 0 "   e n c o d i n g = " U T F - 1 6 " ? > < G e m i n i   x m l n s = " h t t p : / / g e m i n i / p i v o t c u s t o m i z a t i o n / S h o w H i d d e n " > < C u s t o m C o n t e n t > < ! [ C D A T A [ T r u e ] ] > < / C u s t o m C o n t e n t > < / G e m i n i > 
</file>

<file path=customXml/item8.xml>��< ? x m l   v e r s i o n = " 1 . 0 "   e n c o d i n g = " U T F - 1 6 " ? > < G e m i n i   x m l n s = " h t t p : / / g e m i n i / p i v o t c u s t o m i z a t i o n / S h o w I m p l i c i t M e a s u r e s " > < C u s t o m C o n t e n t > < ! [ C D A T A [ F a l s e ] ] > < / C u s t o m C o n t e n t > < / G e m i n i > 
</file>

<file path=customXml/item9.xml>��< ? x m l   v e r s i o n = " 1 . 0 "   e n c o d i n g = " U T F - 1 6 " ? > < G e m i n i   x m l n s = " h t t p : / / g e m i n i / p i v o t c u s t o m i z a t i o n / M a n u a l C a l c M o d e " > < C u s t o m C o n t e n t > < ! [ C D A T A [ F a l s e ] ] > < / C u s t o m C o n t e n t > < / G e m i n i > 
</file>

<file path=customXml/itemProps1.xml><?xml version="1.0" encoding="utf-8"?>
<ds:datastoreItem xmlns:ds="http://schemas.openxmlformats.org/officeDocument/2006/customXml" ds:itemID="{6902B44C-B1EA-4CA7-AD42-9E030A404673}">
  <ds:schemaRefs/>
</ds:datastoreItem>
</file>

<file path=customXml/itemProps10.xml><?xml version="1.0" encoding="utf-8"?>
<ds:datastoreItem xmlns:ds="http://schemas.openxmlformats.org/officeDocument/2006/customXml" ds:itemID="{E1FB6466-AACC-4D9E-83B4-23404FFAD65C}">
  <ds:schemaRefs/>
</ds:datastoreItem>
</file>

<file path=customXml/itemProps11.xml><?xml version="1.0" encoding="utf-8"?>
<ds:datastoreItem xmlns:ds="http://schemas.openxmlformats.org/officeDocument/2006/customXml" ds:itemID="{0BCF1C0E-49A3-4A88-9039-CD87256D660E}">
  <ds:schemaRefs/>
</ds:datastoreItem>
</file>

<file path=customXml/itemProps12.xml><?xml version="1.0" encoding="utf-8"?>
<ds:datastoreItem xmlns:ds="http://schemas.openxmlformats.org/officeDocument/2006/customXml" ds:itemID="{A9DA0C8C-A46A-4301-A4A1-4DE47C206631}">
  <ds:schemaRefs/>
</ds:datastoreItem>
</file>

<file path=customXml/itemProps13.xml><?xml version="1.0" encoding="utf-8"?>
<ds:datastoreItem xmlns:ds="http://schemas.openxmlformats.org/officeDocument/2006/customXml" ds:itemID="{ECF0CF46-B6AE-49D6-86C1-7FAF061E4970}">
  <ds:schemaRefs/>
</ds:datastoreItem>
</file>

<file path=customXml/itemProps14.xml><?xml version="1.0" encoding="utf-8"?>
<ds:datastoreItem xmlns:ds="http://schemas.openxmlformats.org/officeDocument/2006/customXml" ds:itemID="{49A8700E-3FB0-43F8-994F-D04BF97EA51D}">
  <ds:schemaRefs/>
</ds:datastoreItem>
</file>

<file path=customXml/itemProps15.xml><?xml version="1.0" encoding="utf-8"?>
<ds:datastoreItem xmlns:ds="http://schemas.openxmlformats.org/officeDocument/2006/customXml" ds:itemID="{7CA07597-2E27-4F1E-93D8-ECA53B21E8B4}">
  <ds:schemaRefs/>
</ds:datastoreItem>
</file>

<file path=customXml/itemProps16.xml><?xml version="1.0" encoding="utf-8"?>
<ds:datastoreItem xmlns:ds="http://schemas.openxmlformats.org/officeDocument/2006/customXml" ds:itemID="{9A7D73BC-0A21-44E9-9926-E5B9ADE6F8E1}">
  <ds:schemaRefs/>
</ds:datastoreItem>
</file>

<file path=customXml/itemProps2.xml><?xml version="1.0" encoding="utf-8"?>
<ds:datastoreItem xmlns:ds="http://schemas.openxmlformats.org/officeDocument/2006/customXml" ds:itemID="{41CC62C8-60F6-42BB-9147-B26555862AEC}">
  <ds:schemaRefs/>
</ds:datastoreItem>
</file>

<file path=customXml/itemProps3.xml><?xml version="1.0" encoding="utf-8"?>
<ds:datastoreItem xmlns:ds="http://schemas.openxmlformats.org/officeDocument/2006/customXml" ds:itemID="{51C62A7F-B787-4ED3-9109-6797E09C4DCE}">
  <ds:schemaRefs/>
</ds:datastoreItem>
</file>

<file path=customXml/itemProps4.xml><?xml version="1.0" encoding="utf-8"?>
<ds:datastoreItem xmlns:ds="http://schemas.openxmlformats.org/officeDocument/2006/customXml" ds:itemID="{7F64DF85-7D4D-4FC0-AD29-FA3084C65389}">
  <ds:schemaRefs/>
</ds:datastoreItem>
</file>

<file path=customXml/itemProps5.xml><?xml version="1.0" encoding="utf-8"?>
<ds:datastoreItem xmlns:ds="http://schemas.openxmlformats.org/officeDocument/2006/customXml" ds:itemID="{CA5638B7-1AB9-4F94-B4A5-8DD0696C2476}">
  <ds:schemaRefs/>
</ds:datastoreItem>
</file>

<file path=customXml/itemProps6.xml><?xml version="1.0" encoding="utf-8"?>
<ds:datastoreItem xmlns:ds="http://schemas.openxmlformats.org/officeDocument/2006/customXml" ds:itemID="{86D126B4-E9EA-431E-A205-5247125C6AB2}">
  <ds:schemaRefs/>
</ds:datastoreItem>
</file>

<file path=customXml/itemProps7.xml><?xml version="1.0" encoding="utf-8"?>
<ds:datastoreItem xmlns:ds="http://schemas.openxmlformats.org/officeDocument/2006/customXml" ds:itemID="{A2D7E235-A06D-4823-A1F6-E4A9E17785AC}">
  <ds:schemaRefs/>
</ds:datastoreItem>
</file>

<file path=customXml/itemProps8.xml><?xml version="1.0" encoding="utf-8"?>
<ds:datastoreItem xmlns:ds="http://schemas.openxmlformats.org/officeDocument/2006/customXml" ds:itemID="{7DC9B136-84F4-4F06-8582-BB1584CE8477}">
  <ds:schemaRefs/>
</ds:datastoreItem>
</file>

<file path=customXml/itemProps9.xml><?xml version="1.0" encoding="utf-8"?>
<ds:datastoreItem xmlns:ds="http://schemas.openxmlformats.org/officeDocument/2006/customXml" ds:itemID="{0AF01EE7-026D-4088-897A-D2395F4A5D6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Detailed VALUE CHAIN ITA</vt:lpstr>
      <vt:lpstr>Value chain simplification</vt:lpstr>
      <vt:lpstr>EV manufacturer analysis</vt:lpstr>
      <vt:lpstr>'Detailed VALUE CHAIN ITA'!Criteria</vt:lpstr>
      <vt:lpstr>'Value chain simplification'!Criteria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Giordana</dc:creator>
  <cp:lastModifiedBy>Alberto Giordana</cp:lastModifiedBy>
  <dcterms:created xsi:type="dcterms:W3CDTF">2015-06-05T18:17:20Z</dcterms:created>
  <dcterms:modified xsi:type="dcterms:W3CDTF">2019-07-02T18:02:00Z</dcterms:modified>
</cp:coreProperties>
</file>